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лия бошкармаси архив\Распределение 2024\Сентябрь ойи ҳисоботлари\Молия вазирлиги\"/>
    </mc:Choice>
  </mc:AlternateContent>
  <xr:revisionPtr revIDLastSave="0" documentId="13_ncr:1_{81656D33-3B56-4CBE-B768-F6449E6910A9}" xr6:coauthVersionLast="37" xr6:coauthVersionMax="37" xr10:uidLastSave="{00000000-0000-0000-0000-000000000000}"/>
  <bookViews>
    <workbookView xWindow="0" yWindow="0" windowWidth="28800" windowHeight="12105" tabRatio="833" activeTab="1" xr2:uid="{00000000-000D-0000-FFFF-FFFF00000000}"/>
  </bookViews>
  <sheets>
    <sheet name="2024" sheetId="8" r:id="rId1"/>
    <sheet name="Ҳукумат қарорлари" sheetId="6" r:id="rId2"/>
    <sheet name="Махаллий хокимият" sheetId="3" r:id="rId3"/>
    <sheet name="3-илова" sheetId="4" r:id="rId4"/>
    <sheet name="4-илова" sheetId="5" state="hidden" r:id="rId5"/>
  </sheets>
  <externalReferences>
    <externalReference r:id="rId6"/>
    <externalReference r:id="rId7"/>
  </externalReferences>
  <definedNames>
    <definedName name="__M100000" localSheetId="0">#REF!</definedName>
    <definedName name="__M100000">#REF!</definedName>
    <definedName name="__M66002" localSheetId="0">#REF!</definedName>
    <definedName name="__M66002">#REF!</definedName>
    <definedName name="__M67002" localSheetId="0">#REF!</definedName>
    <definedName name="__M67002">#REF!</definedName>
    <definedName name="__M68000">#REF!</definedName>
    <definedName name="__M68002">#REF!</definedName>
    <definedName name="__M70000">#REF!</definedName>
    <definedName name="__M90000">#REF!</definedName>
    <definedName name="_M100000" localSheetId="4">#REF!</definedName>
    <definedName name="_M100000">#REF!</definedName>
    <definedName name="_M66002" localSheetId="4">#REF!</definedName>
    <definedName name="_M66002">#REF!</definedName>
    <definedName name="_M67002" localSheetId="4">#REF!</definedName>
    <definedName name="_M67002">#REF!</definedName>
    <definedName name="_M68000" localSheetId="4">#REF!</definedName>
    <definedName name="_M68000">#REF!</definedName>
    <definedName name="_M68002" localSheetId="4">#REF!</definedName>
    <definedName name="_M68002">#REF!</definedName>
    <definedName name="_M70000" localSheetId="4">#REF!</definedName>
    <definedName name="_M70000">#REF!</definedName>
    <definedName name="_M90000" localSheetId="4">#REF!</definedName>
    <definedName name="_M90000">#REF!</definedName>
    <definedName name="Reestr" localSheetId="4">[1]Реестр!$B$8:$L$108</definedName>
    <definedName name="Reestr" localSheetId="1">[2]Реестр!$B$8:$L$108</definedName>
    <definedName name="Reestr">[1]Реестр!$B$8:$L$108</definedName>
    <definedName name="_xlnm.Database" localSheetId="0">#REF!</definedName>
    <definedName name="_xlnm.Database" localSheetId="4">#REF!</definedName>
    <definedName name="_xlnm.Database" localSheetId="2">#REF!</definedName>
    <definedName name="_xlnm.Database" localSheetId="1">#REF!</definedName>
    <definedName name="_xlnm.Database">#REF!</definedName>
    <definedName name="_xlnm.Print_Titles" localSheetId="1">'Ҳукумат қарорлари'!$4:$4</definedName>
    <definedName name="кок" localSheetId="0">#REF!</definedName>
    <definedName name="кок" localSheetId="4">#REF!</definedName>
    <definedName name="кок">#REF!</definedName>
    <definedName name="_xlnm.Print_Area" localSheetId="0">'2024'!$A$1:$F$27</definedName>
    <definedName name="_xlnm.Print_Area" localSheetId="2">'Махаллий хокимият'!$A$1:$D$22</definedName>
    <definedName name="_xlnm.Print_Area" localSheetId="1">'Ҳукумат қарорлари'!$A$1:$C$57</definedName>
  </definedNames>
  <calcPr calcId="179021"/>
</workbook>
</file>

<file path=xl/calcChain.xml><?xml version="1.0" encoding="utf-8"?>
<calcChain xmlns="http://schemas.openxmlformats.org/spreadsheetml/2006/main">
  <c r="G6" i="8" l="1"/>
  <c r="H6" i="3" l="1"/>
  <c r="I6" i="3"/>
  <c r="H7" i="3"/>
  <c r="I7" i="3"/>
  <c r="H8" i="3"/>
  <c r="I8" i="3"/>
  <c r="H9" i="3"/>
  <c r="I9" i="3"/>
  <c r="H10" i="3"/>
  <c r="I10" i="3"/>
  <c r="H11" i="3"/>
  <c r="I11" i="3"/>
  <c r="H12" i="3"/>
  <c r="I12" i="3"/>
  <c r="H13" i="3"/>
  <c r="I13" i="3"/>
  <c r="H14" i="3"/>
  <c r="I14" i="3"/>
  <c r="H15" i="3"/>
  <c r="I15" i="3"/>
  <c r="H16" i="3"/>
  <c r="I16" i="3"/>
  <c r="H17" i="3"/>
  <c r="I17" i="3"/>
  <c r="H18" i="3"/>
  <c r="I18" i="3"/>
  <c r="I5" i="3"/>
  <c r="H5" i="3"/>
  <c r="C55" i="6"/>
  <c r="C40" i="6"/>
  <c r="A32" i="6"/>
  <c r="A33" i="6" s="1"/>
  <c r="A34" i="6" s="1"/>
  <c r="A35" i="6" s="1"/>
  <c r="A36" i="6" s="1"/>
  <c r="A37" i="6" s="1"/>
  <c r="A38" i="6" s="1"/>
  <c r="A39" i="6" s="1"/>
  <c r="A40" i="6" s="1"/>
  <c r="H9" i="8" l="1"/>
  <c r="G9" i="8"/>
  <c r="H8" i="8"/>
  <c r="G8" i="8"/>
  <c r="F6" i="8" l="1"/>
  <c r="A6" i="6" l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l="1"/>
  <c r="A27" i="6" s="1"/>
  <c r="A28" i="6" s="1"/>
  <c r="A29" i="6" s="1"/>
  <c r="A30" i="6" s="1"/>
  <c r="A31" i="6" s="1"/>
  <c r="G17" i="8"/>
  <c r="H17" i="8"/>
  <c r="D10" i="8" l="1"/>
  <c r="F10" i="8"/>
  <c r="H12" i="4" l="1"/>
  <c r="E10" i="8"/>
  <c r="H10" i="8" s="1"/>
  <c r="C10" i="8"/>
  <c r="G10" i="8" s="1"/>
  <c r="H14" i="8" l="1"/>
  <c r="H15" i="8"/>
  <c r="H16" i="8"/>
  <c r="H13" i="8"/>
  <c r="H12" i="8"/>
  <c r="G14" i="8"/>
  <c r="G15" i="8"/>
  <c r="G16" i="8"/>
  <c r="G13" i="8"/>
  <c r="G12" i="8"/>
  <c r="E6" i="8"/>
  <c r="H6" i="8" s="1"/>
  <c r="F18" i="8" l="1"/>
  <c r="C6" i="8"/>
  <c r="C18" i="8" s="1"/>
  <c r="F11" i="5" l="1"/>
  <c r="B11" i="5"/>
  <c r="F9" i="5"/>
  <c r="B9" i="5"/>
  <c r="A22" i="3"/>
  <c r="C57" i="6"/>
  <c r="A30" i="4"/>
  <c r="D22" i="3"/>
  <c r="G30" i="4"/>
  <c r="G28" i="4"/>
  <c r="A28" i="4"/>
  <c r="H26" i="4"/>
  <c r="G26" i="4" s="1"/>
  <c r="H25" i="4"/>
  <c r="G25" i="4" s="1"/>
  <c r="H24" i="4"/>
  <c r="G24" i="4" s="1"/>
  <c r="H23" i="4"/>
  <c r="G23" i="4" s="1"/>
  <c r="H22" i="4"/>
  <c r="G22" i="4" s="1"/>
  <c r="H20" i="4"/>
  <c r="G20" i="4" s="1"/>
  <c r="H11" i="4"/>
  <c r="H7" i="4"/>
  <c r="H10" i="4"/>
  <c r="D6" i="8" l="1"/>
  <c r="D18" i="8" l="1"/>
  <c r="H19" i="4" l="1"/>
  <c r="A23" i="4" l="1"/>
  <c r="A24" i="4" l="1"/>
  <c r="A25" i="4" s="1"/>
  <c r="A26" i="4" s="1"/>
  <c r="H8" i="4" l="1"/>
  <c r="E6" i="5" l="1"/>
  <c r="D19" i="3" l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C19" i="3" l="1"/>
  <c r="G19" i="4" l="1"/>
  <c r="G21" i="4" l="1"/>
  <c r="H21" i="4"/>
  <c r="G17" i="4" l="1"/>
  <c r="H17" i="4"/>
  <c r="H13" i="4"/>
</calcChain>
</file>

<file path=xl/sharedStrings.xml><?xml version="1.0" encoding="utf-8"?>
<sst xmlns="http://schemas.openxmlformats.org/spreadsheetml/2006/main" count="181" uniqueCount="166">
  <si>
    <t>минг сўм</t>
  </si>
  <si>
    <t>Т/р</t>
  </si>
  <si>
    <t>№</t>
  </si>
  <si>
    <t>…</t>
  </si>
  <si>
    <t>2.1.</t>
  </si>
  <si>
    <t>2.2.</t>
  </si>
  <si>
    <t>сўм</t>
  </si>
  <si>
    <t>АТ "Asia alliance bank"</t>
  </si>
  <si>
    <t>399910860262947011354021001</t>
  </si>
  <si>
    <t>Депозитни қайтариш муддати</t>
  </si>
  <si>
    <t>Йиллик фоиз ставкаси, фоизда</t>
  </si>
  <si>
    <t>Депозит суммаси
(минг сўм)</t>
  </si>
  <si>
    <t>Депозит валютаси</t>
  </si>
  <si>
    <t>Банк номи</t>
  </si>
  <si>
    <t>Шахсий ҳисобварақ рақами</t>
  </si>
  <si>
    <t>Тижорат банкларидаги депозитларга жойлаштирилган жамғарма маблағлари тўғрисидаги 
МАЪЛУМОТЛАР</t>
  </si>
  <si>
    <t>T/r</t>
  </si>
  <si>
    <t>Koʻrsatkichlar</t>
  </si>
  <si>
    <t>Davr boshiga qoldiq</t>
  </si>
  <si>
    <t xml:space="preserve">Davlat aktivlari sotilishidan tushumlar </t>
  </si>
  <si>
    <t>Boshqa tushumlar</t>
  </si>
  <si>
    <t>Agentlikning tasarruf etish va boshqarish funksiyalarini bajarish bilan bogʻliq xarajatlarini qoplashga</t>
  </si>
  <si>
    <t>Davr oxiriga qoldiq</t>
  </si>
  <si>
    <t xml:space="preserve">Direktor oʻrinbosari </t>
  </si>
  <si>
    <t>A.Miraliyev</t>
  </si>
  <si>
    <t>M. Gʻafurov</t>
  </si>
  <si>
    <t>Oʻzbekiston Respublikasining respublika budjetiga</t>
  </si>
  <si>
    <t>Jami</t>
  </si>
  <si>
    <t>Hududlar nomlanishi</t>
  </si>
  <si>
    <t>Andijon viloyati</t>
  </si>
  <si>
    <t>Buxoro viloyati</t>
  </si>
  <si>
    <t>Jizzax viloyati</t>
  </si>
  <si>
    <t>Qashqadaryo viloyati</t>
  </si>
  <si>
    <t>Navoiy viloyati</t>
  </si>
  <si>
    <t>Namangan viloyati</t>
  </si>
  <si>
    <t>Samarqand viloyati</t>
  </si>
  <si>
    <t>Surxondaryo viloyati</t>
  </si>
  <si>
    <t>Sirdaryo viloyati</t>
  </si>
  <si>
    <t>Toshkent viloyati</t>
  </si>
  <si>
    <t>Fargʻona viloyati</t>
  </si>
  <si>
    <t>Xorazm viloyati</t>
  </si>
  <si>
    <t>Toshkent shahri</t>
  </si>
  <si>
    <t>Qoraqalpogʻiston Respublikasi</t>
  </si>
  <si>
    <t>shu jumladan, tushumlar turlari boʻyicha:</t>
  </si>
  <si>
    <t>Jamgʻarma nomi:</t>
  </si>
  <si>
    <t>Davlat aktivlarini boshqarish, transformatsiya va xususiylashtirish jamgʻarmasi</t>
  </si>
  <si>
    <t>Oʻlchov birligi:</t>
  </si>
  <si>
    <t>Sh/H va H/R:</t>
  </si>
  <si>
    <t>2004108602626600000000000001 va 15 ta SHXV</t>
  </si>
  <si>
    <t>Summa</t>
  </si>
  <si>
    <t>Yil boshiga pul mablagʻlari qoldigʻi</t>
  </si>
  <si>
    <t>Hisobot davrida tushgan daromadlar (tushumlar) — jami</t>
  </si>
  <si>
    <t>Hisobot davrida amalga oshirilgan kassa xarajatlari — jami</t>
  </si>
  <si>
    <t>Hisobot davri oxiriga pul mablagʻlari qoldigʻi</t>
  </si>
  <si>
    <t>Xarajatlar yoyilmasi*</t>
  </si>
  <si>
    <t>Toifa</t>
  </si>
  <si>
    <t>Modda va kichik modda</t>
  </si>
  <si>
    <t>Element</t>
  </si>
  <si>
    <t>Xarajatlarning nomlanishi</t>
  </si>
  <si>
    <t>Jami kassa xarajatlari</t>
  </si>
  <si>
    <t>Jami amaldagi xarajatlar</t>
  </si>
  <si>
    <t>IV guruh — Boshqa xarajatlar</t>
  </si>
  <si>
    <t>Tovar va xizmatlar boʻyicha xarajatlar</t>
  </si>
  <si>
    <t>Boshqa xarajatlar</t>
  </si>
  <si>
    <t>3.2</t>
  </si>
  <si>
    <t>Ijro</t>
  </si>
  <si>
    <t>DAROMADLAR</t>
  </si>
  <si>
    <t>jumladan,</t>
  </si>
  <si>
    <t xml:space="preserve">Davlat aktivlarini xususiylashtirishdan tushumlar </t>
  </si>
  <si>
    <t>XARAJATLAR</t>
  </si>
  <si>
    <t>Oʻzbekiston Respublikasi Prezidenti va Hukumatining alohida qarorlariga muvofiq maqsadli xarajatlar</t>
  </si>
  <si>
    <t>Jamgʻarma tasarrufida qoladigan mablagʻlar</t>
  </si>
  <si>
    <t>____  _______________________ 2024-yil</t>
  </si>
  <si>
    <t>Mablagʻ ajratish maqsadi va asosi</t>
  </si>
  <si>
    <t>Summasi</t>
  </si>
  <si>
    <t xml:space="preserve">Davlat aktivlarini boshqarish, 
transformatsiya va xususiylashtirish
jamgʻarmasini yuritish boshqarmasi boshligʻi </t>
  </si>
  <si>
    <t>Prognoz</t>
  </si>
  <si>
    <t>Yil boshidan</t>
  </si>
  <si>
    <t>Hisobot oyida</t>
  </si>
  <si>
    <t>yil</t>
  </si>
  <si>
    <t>chorak</t>
  </si>
  <si>
    <t>2024-yil
boshidan jami</t>
  </si>
  <si>
    <t>3.1</t>
  </si>
  <si>
    <t>3.3</t>
  </si>
  <si>
    <t>3.4</t>
  </si>
  <si>
    <t>3.5</t>
  </si>
  <si>
    <t>3.6</t>
  </si>
  <si>
    <t xml:space="preserve">Sportni qoʻllab-quvvatlash jamgʻarmasiga </t>
  </si>
  <si>
    <t xml:space="preserve">Davlat aktivlarini baholash va sotish bilan bogʻliq professional tashkilotlar hamda konsultantlar va bekor boʻlgan shartnomalar hamda boshqa xarajatlar </t>
  </si>
  <si>
    <t>Respublika budjetiga</t>
  </si>
  <si>
    <t>Mahalliy budjetlarga</t>
  </si>
  <si>
    <t>Qoraqalpogʻiston Respublikasining respublika budjetiga, viloyatlar va Toshkent shahrining mahalliy budjetlariga</t>
  </si>
  <si>
    <t>Sportni qoʻllab-quvvatlash jamgʻarmasiga</t>
  </si>
  <si>
    <t>mln.soʻm</t>
  </si>
  <si>
    <t>18.05.2026 йил</t>
  </si>
  <si>
    <t>Prognoz 
(III- chorak)</t>
  </si>
  <si>
    <t>Vazirlar Mahkamasining 17.09.2020-yildagi 560-son qaroriga asosan Togʻli va olis hududlarda turizm infratuzilmasini rivojlantirish jamgʻarmasiga yoʻnaltirilgan</t>
  </si>
  <si>
    <t xml:space="preserve">Oʻz.Res.Prezidentining 24.03.2023-y.dagi PQ-102-sonli qaroriga asosan Bosh prokuraturaning rivojlantirish jamgʻarmasiga oʻtkazilgan </t>
  </si>
  <si>
    <t xml:space="preserve">Oʻz.Res.Prezidentining 18.03.2022-y.dagi PQ-168-son va 24.03.2023-y.dagi PQ-168-sonli qarorlariga asosan "Oʻzdonmahsulotlari"AJga tizimidagi jamiyatlarga oʻtkazilgan </t>
  </si>
  <si>
    <t>Vazirlar Mahkamasining 02.05.2024-y.dagi qaroriga asosan  Toshkent shahar hokimligi “Yagona buyurtmachi xizmati” injiniring kompaniyasiga oʻtkazilgan</t>
  </si>
  <si>
    <t xml:space="preserve">Vazirlar Mahkamasining 07.02.2023-yildagi 54-F-son farmoyishiga asosan "TAUZ GIDRO" AJ ustav fondini shakllantirish uchun oʻtkazilgan </t>
  </si>
  <si>
    <t>Vazirlar Mahkamasining 20.05.2021-y.dagi qaroriga asosan Geologiya universiteti qurilishini moliyalashtirish uchun Toshkent shahar hokimligi “Yagona buyurtmachi xizmati” injiniring kompaniyasiga oʻtkazilgan</t>
  </si>
  <si>
    <t>VMning 06.04.2023-yildagi qaroriga asosan Toshkent shahar hokimiyati Yagona buyurtmachi xizmati injiniring kompaniyasiga yoʻnaltirilgan</t>
  </si>
  <si>
    <t>Oʻz.Res.Prezidentining 18.03.2022-y.dagi PQ-168-sonli va 24.03.2023-y.dagi PQ-102-sonli qarorlariga asosan Mudofaa vazirligiga mablagʻ oʻtkazilgan</t>
  </si>
  <si>
    <t xml:space="preserve">Vazirlar Mahkamasining 30.12.2021-yildagi qaroriga asosan ATKRVga qarashli "Binolardan foydalanish va kapital qurilish direksiyasi" DMga  yoʻnaltirilgan </t>
  </si>
  <si>
    <t xml:space="preserve">Vazirlar Mahkamasining 19.05.2020-yildagi 252-Fm-son farmoyishiga asosan Toshkent shahar xokimligiga yoʻnaltirilgan </t>
  </si>
  <si>
    <t>Vazirlar Mahkamasining 03.05.2023-y.dagi qaroriga asosan "Sharq" nashriyot matbaa AK oʻtkazilgan</t>
  </si>
  <si>
    <t xml:space="preserve">Vazirlar Mahkamasining 10.12.2021-yildagi 764-F-son farmoyishiga asosan Chinoz paxta tozalash AJga oʻtkazilgan </t>
  </si>
  <si>
    <t>VMning 12.07.2023-yildagi qaroriga asosan Davlat mulki obyektlaridan samarali foydalanish markazi Toshkent shahar hududiy boshqarmasiga yoʻnaltirilgan</t>
  </si>
  <si>
    <t>VMning 27.06.2023-yildagi 264-son qaroriga asosan Davlat mulki obyektlaridan samarali foydalanish markazi Buxoro viloyati hududiy boshqarmasiga yoʻnaltirilgan</t>
  </si>
  <si>
    <t xml:space="preserve">Oʻz.R Prezidentining 10.10.2023-yildagi PQ-329-son qaroriga asosan "Oʻzbekiston temir yoʻllari" AJga yoʻnaltirilgan </t>
  </si>
  <si>
    <t xml:space="preserve">Oʻz.Res.Prezidentining 24.03.2023-y.dagi PQ-102-sonli qaroriga asosan "Oʻzbekneftegaz" AJga oʻtkazilgan </t>
  </si>
  <si>
    <t>Vazirlar Mahkamasining 29.01.2024-y.dagi 48-F-sonli farmoyishiga asosan "Dori-Darmon" AKning aksiya paketlarini sotib olish uchun oʻtkazilgan</t>
  </si>
  <si>
    <t xml:space="preserve">Oʻz.Res.Prezidentining 28.11.2023-y.dagi PQ-376-sonli qaroriga asosan "Qashqadaryo viloyati hokimligi huzuridagi Turizm infratuzilmasini rivojlantirish va boshqarish Departamenti" DMga oʻtkazilgan </t>
  </si>
  <si>
    <t>Vazirlar Mahkamasining 05.01.2024-y.dagi tegishli qaroriga asosan Buxoro viloyat xokimligiga oʻtkazilgan</t>
  </si>
  <si>
    <t>VMning 07.05.2024-yildagi 268-son qaroriga asosan Davlat mulki obyektlaridan samarali foydalanish markaziga yoʻnaltirilgan</t>
  </si>
  <si>
    <t>Vazirlar Mahkamasining 28.09.2023-y.dagi 620-F-sonli farmoyishiga asosan "Nukus City" markaziga mablagʻ oʻtkazilgan</t>
  </si>
  <si>
    <t>Vazirlar Mahkamasining 20.05.2024-yildagi 325-F-son farmoyishiga asosan  Toshkent viloyat hokimiyati Yagona buyurtmachi xizmati injiniring kompaniyasiga yoʻnaltirilganga oʻtkazilgan mablagʻ</t>
  </si>
  <si>
    <t>Vazirlar Mahkamasining 14.02.2022-yildagi 71-son qaroriga asosan oʻtkazilgan mablagʻlar</t>
  </si>
  <si>
    <t>Qishloq xoʻjaligiga moʻljallanmagan yerlarni sotish bilan bogʻliq tashkilotlar xizmatlarini toʻlash xarajatlari</t>
  </si>
  <si>
    <t>Vazirlar Mahkamasining 14.02.2022-yildagi 71-son qaroriga asosan Kichik sanoat zonalari Direksiyalariga oʻtkazilgan mablagʻ</t>
  </si>
  <si>
    <t xml:space="preserve">Oʻz.R Prezidentining 28.11.2022-yildagi PQ-376-son qaroriga asosan Qashqadaryo viloyatida turizm infratuzilmasini rivojlantirish va boshqarish departamentiga  yoʻnaltirilgan </t>
  </si>
  <si>
    <t xml:space="preserve">Oʻz.R Prezidentining 11.03.2022-yildagi PQ-160-son qaroriga asosan Namangan viloyati hokimligi huzuridagi "Yangi Namangan shaharchasi" zamonaviy ishbilarmonlik markazi va turar joylar kompleksini barpo etish" direksiyasiga  yoʻnaltirilgan </t>
  </si>
  <si>
    <t xml:space="preserve">Oʻz.R Prezidentining 31.03.2022-yildagi 187-son qaroriga asosan Veterinariya xizmati va chorvachilikni rivojlantirish jamgʻarmasiga  yoʻnaltirilgan </t>
  </si>
  <si>
    <t xml:space="preserve">Oʻz.R Prezidentining 02.08.2018-yildagi PQ-3895-son qaroriga asosan "Yunusobod biznes siti" DUKga  yoʻnaltirilgan </t>
  </si>
  <si>
    <t xml:space="preserve">Oʻz.R Prezidentining 12.10.2022-yildagi PF-233-son farmoniga asosan "Yangi hayot" industrial texno parkiga  yoʻnaltirilgan </t>
  </si>
  <si>
    <t xml:space="preserve">Oʻz.R Prezidentining 30.06.2022-yildagi 301-son qarorga asosan "Yangi Oʻzbekiston koʻchasi" ishbilarmonlik markazini qurish va ekspluatatsiya qilish direksiyasi" davlat unitar korxonasiga  yoʻnaltirilgan </t>
  </si>
  <si>
    <t xml:space="preserve">Oʻz.R Prezidentining 18.05.2022-yildagi PQ-247-son qaroriga asosan Buxoro viloyati hokimligi huzuridagi "BUKHARA CITY" majmuasi hududida obyektlarni qurish va ulardan foydalanish direksiyasi DUKga  yoʻnaltirilgan </t>
  </si>
  <si>
    <t xml:space="preserve">Oʻz.R Prezidentining 18.05.2022-yildagi PQ-247-son qaroriga asosan Toshkent viloyati hokimligi huzuridagi "NUROFSHON CITY" majmuasi hududida obyektlarni qurish va ulardan foydalanish direksiyasi DUKga </t>
  </si>
  <si>
    <t>Vazirlar Mahkamasining 02.05.2024-y.dagi 269-f-sonli farmoyishiga asosan Agentlikning Toshkent shahar hududiy boshqarmasiga oʻtkazilgan</t>
  </si>
  <si>
    <t>Vazirlar Mahkamasining 09.02.2024-y.dagi 78-F-sonli farmoyishiga asosan "Coca-Cola Ichimligi Uzbekiston"MCHJ XKga mablagʻ oʻtkazilgan</t>
  </si>
  <si>
    <t>Vazirlar Mahkamasining 15.04.2024-yildagi tegishli qaroriga asosan Buxoro viloyat xokimligiga oʻtkazilgan mablagʻ (Yangi Oʻzbekiston massivi)</t>
  </si>
  <si>
    <t>Oʻz.Res.Prezidentining 18.03.2022-y.dagi PQ-168-sonli va 24.03.2023-y.dagi PQ-102-sonli qarorlariga asosan Davlat xavsizlik xizmatiga mablagʻ oʻtkazilgan</t>
  </si>
  <si>
    <t xml:space="preserve">Oʻz.Res.Prezidentining 27.02.2018-y.dagi PQ-3570-sonli qaroriga asosan "Davlat aktivlarini boshqarish agentligiga oʻtkazilgan </t>
  </si>
  <si>
    <t>ʻVazirlar Mahkamasining 14.02.2022-yildagi 71-son qaroriga asosan Tadbirkorlik infratuzilmasini rivojlantirish jamgʻarmasiga</t>
  </si>
  <si>
    <t>Vazirlar Mahkamasining 30.12.2023-yildagi 831-F-son farmoyishiga asosan  Bosh prokuratura huzuridagi Majburiy ijro byurosining alohida maxsus hisobvaragʻiga oʻtkazilgan mablagʻ</t>
  </si>
  <si>
    <t xml:space="preserve">Vazirlar Mahkamasining 12.06.2024-yildagi 382-F-son farmoyishiga asosan Iqtidorli yoshlarni qoʻllab-quvvatlash jamgʻarmasiga oʻtkazilgan </t>
  </si>
  <si>
    <t xml:space="preserve">Oʻz.Res.Prezidentining 28.11.2023-y.dagi PQ-376-sonli qaroriga asosan Suv taʼminoti va oqova suv obyektlari qurilishi boʻyicha injiniring kompaniyasi unitar korxonasiga oʻtkazilgan </t>
  </si>
  <si>
    <t>Davlat aktivlarini boshqarish, transformatsiya va xususiylashtirish jamgʻarmasining 
2024-yil 1-oktabr holatiga koʻra budjet ijrosi toʻgʻrisida 
HISOBOT</t>
  </si>
  <si>
    <t>Oʻzbekiston Respublikasi Prezidenti yoki Vazirlar Mahkamasining alohida qarorlari bilan koʻzda tutilgan maqsadlarga yoʻnaltirilgan mablagʻlar boʻyicha 2024-yil 1-oktabr holatiga koʻra
MAʼLUMOT</t>
  </si>
  <si>
    <t>36.1</t>
  </si>
  <si>
    <t>36.2</t>
  </si>
  <si>
    <t>36.3</t>
  </si>
  <si>
    <t>36.4</t>
  </si>
  <si>
    <t>36.5</t>
  </si>
  <si>
    <t>36.6</t>
  </si>
  <si>
    <t>36.7</t>
  </si>
  <si>
    <t>36.8</t>
  </si>
  <si>
    <t>36.9</t>
  </si>
  <si>
    <t>36.10</t>
  </si>
  <si>
    <t>36.11</t>
  </si>
  <si>
    <t>36.12</t>
  </si>
  <si>
    <t>36.13</t>
  </si>
  <si>
    <t>36.14</t>
  </si>
  <si>
    <t>Vazirlar Mahkamasining 09.07.2024-yildagi tegishli qaroriga asosan Togʻli va olis hududlarda turizm infratuzilmasini rivojlantirish jamgʻarmasiga yoʻnaltirilgan</t>
  </si>
  <si>
    <t>Vazirlar Mahkamasining 27.03.2024-y.dagi 180-F-sonli farmoyishiga asosan “Respublika ixtisoslashtirilgan lizing kompaniyasi qurilishmashlizing" AJga oʻtkazilgan</t>
  </si>
  <si>
    <t>VMning 27.05.2023-yildagi tegishli qaroriga asosan “Uzauto motors" aksiyadorlik jamiyatiga yoʻnaltirilgan</t>
  </si>
  <si>
    <t>VMning 07.05.2024-yildagi 268-son qaroriga asosan Biznesni rivojlantirish banki aksiyadorlik tijorat bankiga yoʻnaltirilgan</t>
  </si>
  <si>
    <t>VMning 07.05.2024-yildagi 268-son qaroriga asosan Oʻzbekiston sanoat-qurilish bank" aksiyadorlik tijorat bankiga yoʻnaltirilgan</t>
  </si>
  <si>
    <t>VMning 07.05.2024-yildagi 268-son qaroriga asosan Mikrokreditbank" aksiyadorlik-tijorat bankiga yoʻnaltirilgan</t>
  </si>
  <si>
    <t>Oʻz.Res.Prezidentining 02.08.2023-y.dagitegishli qaroriga asosan "Oʻzkimyosanoat" AJga mablagʻ yoʻnaltirilgan</t>
  </si>
  <si>
    <t>Vazirlar Mahkamasining 01.02.2024-y.dagi 570-F-sonli farmoyishiga asosan "Qishloq qurilish invest"IK MCHJga oʻtkazilgan</t>
  </si>
  <si>
    <t>Qoraqalpogʻiston Respublikasining respublika budjetiga, viloyatlar va Toshkent shahrining mahalliy budjetlariga yoʻnaltirilgan mablagʻlar boʻyicha 
2024-yil 1-oktabr holatiga koʻra
MAʼLUMOT</t>
  </si>
  <si>
    <t>Sentabr</t>
  </si>
  <si>
    <t>Davlat aktivlarini boshqarish, transformatsiya va xususiylashtirish jamgʻarmasining pul mablagʻlari harakati toʻgʻrisida 2024-yil 1-oktabr holatiga koʻra
MAʼLUMOT</t>
  </si>
  <si>
    <t>Ijro
(sentabr)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</si>
</sst>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General_)"/>
    <numFmt numFmtId="165" formatCode="#,##0.0"/>
    <numFmt numFmtId="166" formatCode="_-* #,##0.0_р_._-;\-* #,##0.0_р_._-;_-* &quot;-&quot;?_р_._-;_-@_-"/>
    <numFmt numFmtId="167" formatCode="_-* #,##0.0\ _₽_-;\-* #,##0.0\ _₽_-;_-* &quot;-&quot;?\ _₽_-;_-@_-"/>
    <numFmt numFmtId="168" formatCode="_-* #,##0.00_р_._-;\-* #,##0.00_р_._-;_-* &quot;-&quot;??_р_._-;_-@_-"/>
    <numFmt numFmtId="169" formatCode="_-* #,##0.00\ _р_._-;\-* #,##0.00\ _р_._-;_-* &quot;-&quot;??\ _р_._-;_-@_-"/>
  </numFmts>
  <fonts count="25" x14ac:knownFonts="1">
    <font>
      <sz val="10"/>
      <name val="Arial Cyr"/>
      <charset val="204"/>
    </font>
    <font>
      <sz val="10"/>
      <name val="Courier"/>
      <family val="1"/>
      <charset val="204"/>
    </font>
    <font>
      <sz val="10"/>
      <name val="Arial Cyr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4"/>
      <name val="Cambria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thin">
        <color indexed="64"/>
      </bottom>
      <diagonal/>
    </border>
    <border>
      <left/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53">
    <xf numFmtId="0" fontId="0" fillId="0" borderId="0"/>
    <xf numFmtId="164" fontId="1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2" fillId="0" borderId="0"/>
    <xf numFmtId="0" fontId="15" fillId="0" borderId="0"/>
    <xf numFmtId="0" fontId="2" fillId="3" borderId="13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0" fontId="2" fillId="4" borderId="1" applyNumberFormat="0" applyAlignment="0">
      <alignment horizontal="left"/>
    </xf>
    <xf numFmtId="0" fontId="2" fillId="4" borderId="1" applyNumberFormat="0" applyAlignment="0">
      <alignment horizontal="left"/>
    </xf>
    <xf numFmtId="0" fontId="2" fillId="4" borderId="1" applyNumberFormat="0" applyAlignment="0">
      <alignment horizontal="left"/>
    </xf>
    <xf numFmtId="0" fontId="2" fillId="4" borderId="1" applyNumberFormat="0" applyAlignment="0">
      <alignment horizontal="left"/>
    </xf>
    <xf numFmtId="168" fontId="15" fillId="0" borderId="0" applyFont="0" applyFill="0" applyBorder="0" applyAlignment="0" applyProtection="0"/>
    <xf numFmtId="169" fontId="2" fillId="0" borderId="0" applyFont="0" applyFill="0" applyBorder="0" applyAlignment="0" applyProtection="0"/>
  </cellStyleXfs>
  <cellXfs count="239">
    <xf numFmtId="0" fontId="0" fillId="0" borderId="0" xfId="0"/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right" wrapText="1"/>
    </xf>
    <xf numFmtId="0" fontId="8" fillId="0" borderId="0" xfId="0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165" fontId="5" fillId="0" borderId="5" xfId="0" applyNumberFormat="1" applyFont="1" applyBorder="1" applyAlignment="1">
      <alignment horizontal="right" vertical="center"/>
    </xf>
    <xf numFmtId="165" fontId="4" fillId="0" borderId="5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165" fontId="8" fillId="0" borderId="0" xfId="0" applyNumberFormat="1" applyFont="1"/>
    <xf numFmtId="0" fontId="8" fillId="0" borderId="0" xfId="0" applyFont="1" applyBorder="1"/>
    <xf numFmtId="165" fontId="8" fillId="0" borderId="0" xfId="0" applyNumberFormat="1" applyFont="1" applyBorder="1"/>
    <xf numFmtId="0" fontId="5" fillId="0" borderId="0" xfId="0" applyFont="1" applyAlignment="1">
      <alignment horizontal="right"/>
    </xf>
    <xf numFmtId="165" fontId="9" fillId="2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vertical="top" wrapText="1"/>
    </xf>
    <xf numFmtId="0" fontId="10" fillId="2" borderId="9" xfId="0" applyFont="1" applyFill="1" applyBorder="1" applyAlignment="1">
      <alignment vertical="top" wrapText="1"/>
    </xf>
    <xf numFmtId="165" fontId="9" fillId="2" borderId="9" xfId="0" applyNumberFormat="1" applyFont="1" applyFill="1" applyBorder="1" applyAlignment="1">
      <alignment horizontal="right" vertical="center" wrapText="1"/>
    </xf>
    <xf numFmtId="0" fontId="10" fillId="2" borderId="8" xfId="0" applyFont="1" applyFill="1" applyBorder="1" applyAlignment="1">
      <alignment vertical="top" wrapText="1"/>
    </xf>
    <xf numFmtId="165" fontId="9" fillId="2" borderId="8" xfId="0" applyNumberFormat="1" applyFont="1" applyFill="1" applyBorder="1" applyAlignment="1">
      <alignment horizontal="right" vertical="center" wrapText="1"/>
    </xf>
    <xf numFmtId="4" fontId="10" fillId="2" borderId="11" xfId="0" applyNumberFormat="1" applyFont="1" applyFill="1" applyBorder="1" applyAlignment="1">
      <alignment horizontal="right" vertical="center" wrapText="1"/>
    </xf>
    <xf numFmtId="165" fontId="10" fillId="2" borderId="11" xfId="0" applyNumberFormat="1" applyFont="1" applyFill="1" applyBorder="1" applyAlignment="1">
      <alignment horizontal="right" vertical="center" wrapText="1"/>
    </xf>
    <xf numFmtId="4" fontId="10" fillId="2" borderId="12" xfId="0" applyNumberFormat="1" applyFont="1" applyFill="1" applyBorder="1" applyAlignment="1">
      <alignment horizontal="right" vertical="center" wrapText="1"/>
    </xf>
    <xf numFmtId="165" fontId="10" fillId="2" borderId="12" xfId="0" applyNumberFormat="1" applyFont="1" applyFill="1" applyBorder="1" applyAlignment="1">
      <alignment horizontal="right" vertical="center" wrapText="1"/>
    </xf>
    <xf numFmtId="0" fontId="10" fillId="0" borderId="0" xfId="0" applyFont="1"/>
    <xf numFmtId="0" fontId="10" fillId="0" borderId="0" xfId="0" applyFont="1" applyAlignment="1">
      <alignment horizontal="right" vertical="center"/>
    </xf>
    <xf numFmtId="0" fontId="5" fillId="2" borderId="1" xfId="241" applyFont="1" applyFill="1" applyBorder="1" applyAlignment="1">
      <alignment horizontal="center" vertical="center" wrapText="1"/>
    </xf>
    <xf numFmtId="0" fontId="4" fillId="0" borderId="0" xfId="241" applyFont="1"/>
    <xf numFmtId="0" fontId="4" fillId="0" borderId="0" xfId="241" applyFont="1" applyAlignment="1">
      <alignment horizontal="right"/>
    </xf>
    <xf numFmtId="0" fontId="4" fillId="2" borderId="2" xfId="241" applyFont="1" applyFill="1" applyBorder="1" applyAlignment="1">
      <alignment horizontal="center" vertical="center" wrapText="1"/>
    </xf>
    <xf numFmtId="49" fontId="4" fillId="2" borderId="2" xfId="241" applyNumberFormat="1" applyFont="1" applyFill="1" applyBorder="1" applyAlignment="1">
      <alignment horizontal="center" vertical="center" wrapText="1"/>
    </xf>
    <xf numFmtId="4" fontId="4" fillId="2" borderId="2" xfId="241" applyNumberFormat="1" applyFont="1" applyFill="1" applyBorder="1" applyAlignment="1">
      <alignment horizontal="center" vertical="center" wrapText="1"/>
    </xf>
    <xf numFmtId="14" fontId="4" fillId="2" borderId="2" xfId="241" applyNumberFormat="1" applyFont="1" applyFill="1" applyBorder="1" applyAlignment="1">
      <alignment horizontal="center" vertical="center" wrapText="1"/>
    </xf>
    <xf numFmtId="0" fontId="5" fillId="0" borderId="0" xfId="241" applyFont="1"/>
    <xf numFmtId="4" fontId="5" fillId="0" borderId="0" xfId="241" applyNumberFormat="1" applyFont="1"/>
    <xf numFmtId="0" fontId="16" fillId="0" borderId="0" xfId="241" applyFont="1" applyAlignment="1"/>
    <xf numFmtId="0" fontId="5" fillId="0" borderId="0" xfId="241" applyFont="1" applyAlignment="1">
      <alignment horizontal="left"/>
    </xf>
    <xf numFmtId="0" fontId="4" fillId="0" borderId="0" xfId="241" applyFont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4" fontId="10" fillId="0" borderId="10" xfId="0" applyNumberFormat="1" applyFont="1" applyFill="1" applyBorder="1" applyAlignment="1">
      <alignment horizontal="right" vertical="center" wrapText="1"/>
    </xf>
    <xf numFmtId="165" fontId="10" fillId="0" borderId="10" xfId="0" applyNumberFormat="1" applyFont="1" applyFill="1" applyBorder="1" applyAlignment="1">
      <alignment horizontal="right" vertical="center" wrapText="1"/>
    </xf>
    <xf numFmtId="165" fontId="9" fillId="0" borderId="1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10" fillId="2" borderId="28" xfId="0" applyFont="1" applyFill="1" applyBorder="1" applyAlignment="1">
      <alignment horizontal="center" vertical="center" wrapText="1"/>
    </xf>
    <xf numFmtId="4" fontId="10" fillId="2" borderId="28" xfId="0" applyNumberFormat="1" applyFont="1" applyFill="1" applyBorder="1" applyAlignment="1">
      <alignment horizontal="right" vertical="center" wrapText="1"/>
    </xf>
    <xf numFmtId="165" fontId="10" fillId="2" borderId="28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wrapText="1"/>
    </xf>
    <xf numFmtId="167" fontId="4" fillId="0" borderId="0" xfId="0" applyNumberFormat="1" applyFont="1"/>
    <xf numFmtId="0" fontId="5" fillId="0" borderId="0" xfId="0" applyFont="1" applyAlignment="1">
      <alignment horizontal="center" wrapText="1"/>
    </xf>
    <xf numFmtId="0" fontId="17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166" fontId="5" fillId="6" borderId="1" xfId="0" applyNumberFormat="1" applyFont="1" applyFill="1" applyBorder="1" applyAlignment="1">
      <alignment horizontal="right" vertical="center"/>
    </xf>
    <xf numFmtId="4" fontId="5" fillId="6" borderId="1" xfId="1" applyNumberFormat="1" applyFont="1" applyFill="1" applyBorder="1" applyAlignment="1">
      <alignment horizontal="center" vertical="center"/>
    </xf>
    <xf numFmtId="4" fontId="5" fillId="6" borderId="1" xfId="1" applyNumberFormat="1" applyFont="1" applyFill="1" applyBorder="1" applyAlignment="1">
      <alignment horizontal="center" vertical="center" wrapText="1"/>
    </xf>
    <xf numFmtId="165" fontId="5" fillId="6" borderId="1" xfId="0" applyNumberFormat="1" applyFont="1" applyFill="1" applyBorder="1" applyAlignment="1">
      <alignment horizontal="right" vertical="center"/>
    </xf>
    <xf numFmtId="4" fontId="9" fillId="0" borderId="0" xfId="0" applyNumberFormat="1" applyFont="1" applyAlignment="1">
      <alignment horizontal="center"/>
    </xf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/>
    </xf>
    <xf numFmtId="165" fontId="20" fillId="0" borderId="0" xfId="1" applyNumberFormat="1" applyFont="1" applyFill="1" applyBorder="1" applyAlignment="1">
      <alignment horizontal="left" vertical="center"/>
    </xf>
    <xf numFmtId="3" fontId="18" fillId="0" borderId="0" xfId="1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right" vertical="center"/>
    </xf>
    <xf numFmtId="3" fontId="18" fillId="0" borderId="33" xfId="1" applyNumberFormat="1" applyFont="1" applyBorder="1" applyAlignment="1">
      <alignment horizontal="center" vertical="center"/>
    </xf>
    <xf numFmtId="3" fontId="19" fillId="0" borderId="33" xfId="1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6" fontId="18" fillId="0" borderId="0" xfId="0" applyNumberFormat="1" applyFont="1" applyBorder="1"/>
    <xf numFmtId="4" fontId="23" fillId="0" borderId="0" xfId="0" applyNumberFormat="1" applyFont="1" applyAlignment="1">
      <alignment horizontal="center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vertical="center" wrapText="1"/>
    </xf>
    <xf numFmtId="166" fontId="18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8" fillId="6" borderId="32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right" vertical="center" wrapText="1"/>
    </xf>
    <xf numFmtId="0" fontId="9" fillId="6" borderId="1" xfId="0" applyFont="1" applyFill="1" applyBorder="1" applyAlignment="1">
      <alignment vertical="center" wrapText="1"/>
    </xf>
    <xf numFmtId="165" fontId="9" fillId="6" borderId="1" xfId="0" applyNumberFormat="1" applyFont="1" applyFill="1" applyBorder="1" applyAlignment="1">
      <alignment horizontal="right" vertical="center" wrapText="1"/>
    </xf>
    <xf numFmtId="0" fontId="9" fillId="6" borderId="7" xfId="0" applyFont="1" applyFill="1" applyBorder="1" applyAlignment="1">
      <alignment horizontal="left" vertical="center" wrapText="1"/>
    </xf>
    <xf numFmtId="4" fontId="19" fillId="0" borderId="0" xfId="0" applyNumberFormat="1" applyFont="1" applyAlignment="1">
      <alignment vertical="center"/>
    </xf>
    <xf numFmtId="0" fontId="18" fillId="6" borderId="35" xfId="0" applyFont="1" applyFill="1" applyBorder="1" applyAlignment="1">
      <alignment horizontal="center" vertical="center"/>
    </xf>
    <xf numFmtId="3" fontId="18" fillId="6" borderId="33" xfId="1" applyNumberFormat="1" applyFont="1" applyFill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165" fontId="18" fillId="6" borderId="31" xfId="0" applyNumberFormat="1" applyFont="1" applyFill="1" applyBorder="1" applyAlignment="1">
      <alignment horizontal="center" vertical="center" wrapText="1"/>
    </xf>
    <xf numFmtId="3" fontId="18" fillId="0" borderId="7" xfId="1" applyNumberFormat="1" applyFont="1" applyFill="1" applyBorder="1" applyAlignment="1" applyProtection="1">
      <alignment horizontal="center" vertical="center" wrapText="1"/>
      <protection locked="0"/>
    </xf>
    <xf numFmtId="3" fontId="18" fillId="6" borderId="7" xfId="1" applyNumberFormat="1" applyFont="1" applyFill="1" applyBorder="1" applyAlignment="1">
      <alignment horizontal="center" vertical="center" wrapText="1"/>
    </xf>
    <xf numFmtId="3" fontId="21" fillId="0" borderId="7" xfId="1" applyNumberFormat="1" applyFont="1" applyFill="1" applyBorder="1" applyAlignment="1">
      <alignment horizontal="left" vertical="center" wrapText="1" indent="3"/>
    </xf>
    <xf numFmtId="0" fontId="18" fillId="6" borderId="4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right" vertical="center"/>
    </xf>
    <xf numFmtId="0" fontId="21" fillId="0" borderId="0" xfId="0" applyFont="1" applyFill="1" applyAlignment="1">
      <alignment vertical="center"/>
    </xf>
    <xf numFmtId="4" fontId="23" fillId="0" borderId="0" xfId="0" applyNumberFormat="1" applyFont="1" applyFill="1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9" fillId="0" borderId="0" xfId="0" applyFont="1" applyFill="1" applyAlignment="1">
      <alignment vertical="center"/>
    </xf>
    <xf numFmtId="0" fontId="24" fillId="0" borderId="5" xfId="0" applyFont="1" applyFill="1" applyBorder="1" applyAlignment="1">
      <alignment horizontal="left" vertical="center" wrapText="1"/>
    </xf>
    <xf numFmtId="0" fontId="10" fillId="2" borderId="27" xfId="0" applyFont="1" applyFill="1" applyBorder="1" applyAlignment="1">
      <alignment horizontal="center" vertical="center" wrapText="1"/>
    </xf>
    <xf numFmtId="3" fontId="3" fillId="0" borderId="12" xfId="1" applyNumberFormat="1" applyFont="1" applyFill="1" applyBorder="1" applyAlignment="1">
      <alignment horizontal="left" vertical="center" wrapText="1" indent="1"/>
    </xf>
    <xf numFmtId="3" fontId="3" fillId="0" borderId="11" xfId="1" applyNumberFormat="1" applyFont="1" applyFill="1" applyBorder="1" applyAlignment="1">
      <alignment horizontal="left" vertical="center" wrapText="1" indent="1"/>
    </xf>
    <xf numFmtId="0" fontId="10" fillId="0" borderId="10" xfId="0" applyFont="1" applyFill="1" applyBorder="1" applyAlignment="1">
      <alignment horizontal="left" vertical="top" wrapText="1" indent="1"/>
    </xf>
    <xf numFmtId="3" fontId="3" fillId="0" borderId="27" xfId="1" applyNumberFormat="1" applyFont="1" applyFill="1" applyBorder="1" applyAlignment="1">
      <alignment horizontal="left" vertical="center" wrapText="1" indent="1"/>
    </xf>
    <xf numFmtId="3" fontId="3" fillId="0" borderId="5" xfId="1" applyNumberFormat="1" applyFont="1" applyFill="1" applyBorder="1" applyAlignment="1">
      <alignment horizontal="left" vertical="center" wrapText="1" indent="1"/>
    </xf>
    <xf numFmtId="4" fontId="10" fillId="2" borderId="27" xfId="0" applyNumberFormat="1" applyFont="1" applyFill="1" applyBorder="1" applyAlignment="1">
      <alignment horizontal="right" vertical="center" wrapText="1"/>
    </xf>
    <xf numFmtId="165" fontId="10" fillId="2" borderId="27" xfId="0" applyNumberFormat="1" applyFont="1" applyFill="1" applyBorder="1" applyAlignment="1">
      <alignment horizontal="right" vertical="center" wrapText="1"/>
    </xf>
    <xf numFmtId="3" fontId="3" fillId="0" borderId="28" xfId="1" applyNumberFormat="1" applyFont="1" applyFill="1" applyBorder="1" applyAlignment="1">
      <alignment horizontal="left" vertical="center" wrapText="1" indent="1"/>
    </xf>
    <xf numFmtId="3" fontId="19" fillId="0" borderId="42" xfId="1" applyNumberFormat="1" applyFont="1" applyBorder="1" applyAlignment="1">
      <alignment horizontal="center" vertical="center"/>
    </xf>
    <xf numFmtId="3" fontId="19" fillId="0" borderId="44" xfId="1" applyNumberFormat="1" applyFont="1" applyBorder="1" applyAlignment="1">
      <alignment horizontal="center" vertical="center"/>
    </xf>
    <xf numFmtId="49" fontId="19" fillId="0" borderId="42" xfId="1" applyNumberFormat="1" applyFont="1" applyBorder="1" applyAlignment="1">
      <alignment horizontal="center" vertical="center"/>
    </xf>
    <xf numFmtId="49" fontId="19" fillId="0" borderId="46" xfId="1" applyNumberFormat="1" applyFont="1" applyBorder="1" applyAlignment="1">
      <alignment horizontal="center" vertical="center"/>
    </xf>
    <xf numFmtId="49" fontId="19" fillId="0" borderId="44" xfId="1" applyNumberFormat="1" applyFont="1" applyBorder="1" applyAlignment="1">
      <alignment horizontal="center" vertical="center"/>
    </xf>
    <xf numFmtId="0" fontId="22" fillId="2" borderId="23" xfId="0" applyFont="1" applyFill="1" applyBorder="1" applyAlignment="1">
      <alignment horizontal="left" vertical="center" wrapText="1" indent="1"/>
    </xf>
    <xf numFmtId="0" fontId="22" fillId="2" borderId="14" xfId="0" applyFont="1" applyFill="1" applyBorder="1" applyAlignment="1">
      <alignment horizontal="left" vertical="center" wrapText="1" indent="1"/>
    </xf>
    <xf numFmtId="3" fontId="19" fillId="0" borderId="23" xfId="1" applyNumberFormat="1" applyFont="1" applyFill="1" applyBorder="1" applyAlignment="1">
      <alignment horizontal="left" vertical="center" wrapText="1" indent="1"/>
    </xf>
    <xf numFmtId="3" fontId="19" fillId="0" borderId="48" xfId="1" applyNumberFormat="1" applyFont="1" applyFill="1" applyBorder="1" applyAlignment="1">
      <alignment horizontal="left" vertical="center" wrapText="1" indent="1"/>
    </xf>
    <xf numFmtId="3" fontId="19" fillId="0" borderId="14" xfId="1" applyNumberFormat="1" applyFont="1" applyFill="1" applyBorder="1" applyAlignment="1">
      <alignment horizontal="left" vertical="center" wrapText="1" indent="1"/>
    </xf>
    <xf numFmtId="165" fontId="18" fillId="6" borderId="50" xfId="0" quotePrefix="1" applyNumberFormat="1" applyFont="1" applyFill="1" applyBorder="1" applyAlignment="1">
      <alignment horizontal="center" vertical="center" wrapText="1"/>
    </xf>
    <xf numFmtId="166" fontId="4" fillId="0" borderId="4" xfId="0" applyNumberFormat="1" applyFont="1" applyFill="1" applyBorder="1" applyAlignment="1">
      <alignment horizontal="right" vertical="center"/>
    </xf>
    <xf numFmtId="166" fontId="4" fillId="0" borderId="5" xfId="0" applyNumberFormat="1" applyFont="1" applyFill="1" applyBorder="1" applyAlignment="1">
      <alignment horizontal="right" vertical="center"/>
    </xf>
    <xf numFmtId="0" fontId="4" fillId="0" borderId="5" xfId="0" quotePrefix="1" applyFont="1" applyFill="1" applyBorder="1" applyAlignment="1">
      <alignment horizontal="left" vertical="center" wrapText="1"/>
    </xf>
    <xf numFmtId="165" fontId="18" fillId="6" borderId="32" xfId="0" quotePrefix="1" applyNumberFormat="1" applyFont="1" applyFill="1" applyBorder="1" applyAlignment="1">
      <alignment horizontal="center" vertical="center" wrapText="1"/>
    </xf>
    <xf numFmtId="165" fontId="5" fillId="0" borderId="0" xfId="0" applyNumberFormat="1" applyFont="1" applyBorder="1" applyAlignment="1">
      <alignment horizontal="right" vertical="center"/>
    </xf>
    <xf numFmtId="165" fontId="4" fillId="0" borderId="0" xfId="0" applyNumberFormat="1" applyFont="1" applyBorder="1" applyAlignment="1">
      <alignment horizontal="right" vertical="center"/>
    </xf>
    <xf numFmtId="165" fontId="18" fillId="5" borderId="33" xfId="2" applyNumberFormat="1" applyFont="1" applyFill="1" applyBorder="1" applyAlignment="1" applyProtection="1">
      <alignment horizontal="right" vertical="center"/>
      <protection locked="0"/>
    </xf>
    <xf numFmtId="165" fontId="18" fillId="5" borderId="37" xfId="2" applyNumberFormat="1" applyFont="1" applyFill="1" applyBorder="1" applyAlignment="1" applyProtection="1">
      <alignment horizontal="right" vertical="center"/>
      <protection locked="0"/>
    </xf>
    <xf numFmtId="165" fontId="18" fillId="0" borderId="17" xfId="2" applyNumberFormat="1" applyFont="1" applyFill="1" applyBorder="1" applyAlignment="1" applyProtection="1">
      <alignment horizontal="right" vertical="center"/>
      <protection locked="0"/>
    </xf>
    <xf numFmtId="165" fontId="18" fillId="5" borderId="34" xfId="2" applyNumberFormat="1" applyFont="1" applyFill="1" applyBorder="1" applyAlignment="1" applyProtection="1">
      <alignment horizontal="right" vertical="center"/>
      <protection locked="0"/>
    </xf>
    <xf numFmtId="165" fontId="18" fillId="6" borderId="33" xfId="1" applyNumberFormat="1" applyFont="1" applyFill="1" applyBorder="1" applyAlignment="1">
      <alignment horizontal="right" vertical="center"/>
    </xf>
    <xf numFmtId="165" fontId="18" fillId="6" borderId="34" xfId="1" applyNumberFormat="1" applyFont="1" applyFill="1" applyBorder="1" applyAlignment="1">
      <alignment horizontal="right" vertical="center"/>
    </xf>
    <xf numFmtId="165" fontId="18" fillId="6" borderId="17" xfId="1" applyNumberFormat="1" applyFont="1" applyFill="1" applyBorder="1" applyAlignment="1">
      <alignment horizontal="right" vertical="center"/>
    </xf>
    <xf numFmtId="165" fontId="21" fillId="0" borderId="33" xfId="1" applyNumberFormat="1" applyFont="1" applyFill="1" applyBorder="1" applyAlignment="1">
      <alignment horizontal="center" vertical="center" wrapText="1"/>
    </xf>
    <xf numFmtId="165" fontId="19" fillId="0" borderId="34" xfId="1" applyNumberFormat="1" applyFont="1" applyBorder="1" applyAlignment="1">
      <alignment horizontal="right" vertical="center"/>
    </xf>
    <xf numFmtId="165" fontId="21" fillId="0" borderId="17" xfId="1" applyNumberFormat="1" applyFont="1" applyFill="1" applyBorder="1" applyAlignment="1">
      <alignment horizontal="center" vertical="center" wrapText="1"/>
    </xf>
    <xf numFmtId="165" fontId="4" fillId="0" borderId="42" xfId="1" applyNumberFormat="1" applyFont="1" applyBorder="1" applyAlignment="1">
      <alignment horizontal="right" vertical="center"/>
    </xf>
    <xf numFmtId="165" fontId="4" fillId="0" borderId="43" xfId="1" applyNumberFormat="1" applyFont="1" applyBorder="1" applyAlignment="1">
      <alignment horizontal="right" vertical="center"/>
    </xf>
    <xf numFmtId="165" fontId="4" fillId="0" borderId="25" xfId="1" applyNumberFormat="1" applyFont="1" applyBorder="1" applyAlignment="1">
      <alignment horizontal="right" vertical="center"/>
    </xf>
    <xf numFmtId="165" fontId="4" fillId="0" borderId="44" xfId="1" applyNumberFormat="1" applyFont="1" applyBorder="1" applyAlignment="1">
      <alignment horizontal="right" vertical="center"/>
    </xf>
    <xf numFmtId="165" fontId="4" fillId="0" borderId="45" xfId="1" applyNumberFormat="1" applyFont="1" applyBorder="1" applyAlignment="1">
      <alignment horizontal="right" vertical="center"/>
    </xf>
    <xf numFmtId="165" fontId="4" fillId="0" borderId="22" xfId="1" applyNumberFormat="1" applyFont="1" applyBorder="1" applyAlignment="1">
      <alignment horizontal="right" vertical="center"/>
    </xf>
    <xf numFmtId="165" fontId="19" fillId="0" borderId="42" xfId="1" applyNumberFormat="1" applyFont="1" applyBorder="1" applyAlignment="1">
      <alignment horizontal="right" vertical="center"/>
    </xf>
    <xf numFmtId="165" fontId="19" fillId="0" borderId="43" xfId="1" applyNumberFormat="1" applyFont="1" applyBorder="1" applyAlignment="1">
      <alignment horizontal="right" vertical="center"/>
    </xf>
    <xf numFmtId="165" fontId="19" fillId="0" borderId="25" xfId="1" applyNumberFormat="1" applyFont="1" applyFill="1" applyBorder="1" applyAlignment="1">
      <alignment horizontal="right" vertical="center"/>
    </xf>
    <xf numFmtId="165" fontId="19" fillId="0" borderId="46" xfId="1" applyNumberFormat="1" applyFont="1" applyBorder="1" applyAlignment="1">
      <alignment horizontal="right" vertical="center"/>
    </xf>
    <xf numFmtId="165" fontId="19" fillId="0" borderId="47" xfId="1" applyNumberFormat="1" applyFont="1" applyBorder="1" applyAlignment="1">
      <alignment horizontal="right" vertical="center"/>
    </xf>
    <xf numFmtId="165" fontId="19" fillId="0" borderId="51" xfId="1" applyNumberFormat="1" applyFont="1" applyFill="1" applyBorder="1" applyAlignment="1">
      <alignment horizontal="right" vertical="center"/>
    </xf>
    <xf numFmtId="165" fontId="19" fillId="0" borderId="46" xfId="1" applyNumberFormat="1" applyFont="1" applyBorder="1" applyAlignment="1">
      <alignment vertical="center"/>
    </xf>
    <xf numFmtId="165" fontId="19" fillId="0" borderId="51" xfId="1" applyNumberFormat="1" applyFont="1" applyFill="1" applyBorder="1" applyAlignment="1">
      <alignment vertical="center"/>
    </xf>
    <xf numFmtId="165" fontId="19" fillId="0" borderId="44" xfId="1" applyNumberFormat="1" applyFont="1" applyBorder="1" applyAlignment="1">
      <alignment vertical="center"/>
    </xf>
    <xf numFmtId="165" fontId="19" fillId="0" borderId="45" xfId="1" applyNumberFormat="1" applyFont="1" applyBorder="1" applyAlignment="1">
      <alignment horizontal="right" vertical="center"/>
    </xf>
    <xf numFmtId="165" fontId="19" fillId="0" borderId="22" xfId="1" applyNumberFormat="1" applyFont="1" applyFill="1" applyBorder="1" applyAlignment="1">
      <alignment vertical="center"/>
    </xf>
    <xf numFmtId="165" fontId="18" fillId="6" borderId="35" xfId="1" applyNumberFormat="1" applyFont="1" applyFill="1" applyBorder="1" applyAlignment="1">
      <alignment horizontal="right" vertical="center"/>
    </xf>
    <xf numFmtId="165" fontId="18" fillId="6" borderId="36" xfId="1" applyNumberFormat="1" applyFont="1" applyFill="1" applyBorder="1" applyAlignment="1">
      <alignment horizontal="right" vertical="center"/>
    </xf>
    <xf numFmtId="165" fontId="18" fillId="6" borderId="52" xfId="1" applyNumberFormat="1" applyFont="1" applyFill="1" applyBorder="1" applyAlignment="1">
      <alignment horizontal="right" vertical="center"/>
    </xf>
    <xf numFmtId="0" fontId="24" fillId="0" borderId="5" xfId="0" quotePrefix="1" applyFont="1" applyFill="1" applyBorder="1" applyAlignment="1">
      <alignment horizontal="left" vertical="center" wrapText="1"/>
    </xf>
    <xf numFmtId="49" fontId="4" fillId="0" borderId="9" xfId="0" quotePrefix="1" applyNumberFormat="1" applyFont="1" applyBorder="1" applyAlignment="1">
      <alignment horizontal="center" vertical="center"/>
    </xf>
    <xf numFmtId="3" fontId="24" fillId="0" borderId="9" xfId="1" applyNumberFormat="1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left" vertical="center" wrapText="1"/>
    </xf>
    <xf numFmtId="166" fontId="5" fillId="0" borderId="1" xfId="0" applyNumberFormat="1" applyFont="1" applyFill="1" applyBorder="1" applyAlignment="1">
      <alignment horizontal="right" vertical="center"/>
    </xf>
    <xf numFmtId="0" fontId="24" fillId="0" borderId="8" xfId="0" quotePrefix="1" applyFont="1" applyFill="1" applyBorder="1" applyAlignment="1">
      <alignment horizontal="left" vertical="center" wrapText="1"/>
    </xf>
    <xf numFmtId="49" fontId="4" fillId="0" borderId="5" xfId="0" quotePrefix="1" applyNumberFormat="1" applyFont="1" applyBorder="1" applyAlignment="1">
      <alignment horizontal="center" vertical="center"/>
    </xf>
    <xf numFmtId="4" fontId="5" fillId="6" borderId="1" xfId="1" quotePrefix="1" applyNumberFormat="1" applyFont="1" applyFill="1" applyBorder="1" applyAlignment="1">
      <alignment horizontal="center" vertical="center" wrapText="1"/>
    </xf>
    <xf numFmtId="165" fontId="18" fillId="6" borderId="49" xfId="0" applyNumberFormat="1" applyFont="1" applyFill="1" applyBorder="1" applyAlignment="1">
      <alignment horizontal="center" vertical="center" wrapText="1"/>
    </xf>
    <xf numFmtId="165" fontId="18" fillId="6" borderId="38" xfId="0" applyNumberFormat="1" applyFont="1" applyFill="1" applyBorder="1" applyAlignment="1">
      <alignment horizontal="center" vertical="center" wrapText="1"/>
    </xf>
    <xf numFmtId="3" fontId="18" fillId="0" borderId="0" xfId="1" quotePrefix="1" applyNumberFormat="1" applyFont="1" applyBorder="1" applyAlignment="1">
      <alignment horizontal="center" vertical="center" wrapText="1"/>
    </xf>
    <xf numFmtId="3" fontId="18" fillId="0" borderId="0" xfId="1" applyNumberFormat="1" applyFont="1" applyBorder="1" applyAlignment="1">
      <alignment horizontal="center" vertical="center" wrapText="1"/>
    </xf>
    <xf numFmtId="3" fontId="18" fillId="6" borderId="31" xfId="1" applyNumberFormat="1" applyFont="1" applyFill="1" applyBorder="1" applyAlignment="1">
      <alignment horizontal="center" vertical="center" wrapText="1"/>
    </xf>
    <xf numFmtId="3" fontId="18" fillId="6" borderId="33" xfId="1" applyNumberFormat="1" applyFont="1" applyFill="1" applyBorder="1" applyAlignment="1">
      <alignment horizontal="center" vertical="center" wrapText="1"/>
    </xf>
    <xf numFmtId="3" fontId="18" fillId="6" borderId="39" xfId="1" applyNumberFormat="1" applyFont="1" applyFill="1" applyBorder="1" applyAlignment="1">
      <alignment horizontal="center" vertical="center" wrapText="1"/>
    </xf>
    <xf numFmtId="3" fontId="18" fillId="6" borderId="7" xfId="1" applyNumberFormat="1" applyFont="1" applyFill="1" applyBorder="1" applyAlignment="1">
      <alignment horizontal="center" vertical="center" wrapText="1"/>
    </xf>
    <xf numFmtId="165" fontId="18" fillId="6" borderId="4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quotePrefix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quotePrefix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0" fillId="2" borderId="2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20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49" fontId="11" fillId="2" borderId="3" xfId="0" applyNumberFormat="1" applyFont="1" applyFill="1" applyBorder="1" applyAlignment="1">
      <alignment horizontal="left" vertical="top" wrapText="1"/>
    </xf>
    <xf numFmtId="0" fontId="9" fillId="6" borderId="20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vertical="center" wrapText="1"/>
    </xf>
    <xf numFmtId="0" fontId="9" fillId="6" borderId="20" xfId="0" applyFont="1" applyFill="1" applyBorder="1" applyAlignment="1">
      <alignment vertical="center" wrapText="1"/>
    </xf>
    <xf numFmtId="0" fontId="9" fillId="6" borderId="17" xfId="0" applyFont="1" applyFill="1" applyBorder="1" applyAlignment="1">
      <alignment vertical="center" wrapText="1"/>
    </xf>
    <xf numFmtId="0" fontId="12" fillId="2" borderId="7" xfId="0" applyFont="1" applyFill="1" applyBorder="1" applyAlignment="1">
      <alignment vertical="center" wrapText="1"/>
    </xf>
    <xf numFmtId="0" fontId="12" fillId="2" borderId="20" xfId="0" applyFont="1" applyFill="1" applyBorder="1" applyAlignment="1">
      <alignment vertical="center" wrapText="1"/>
    </xf>
    <xf numFmtId="0" fontId="12" fillId="2" borderId="17" xfId="0" applyFont="1" applyFill="1" applyBorder="1" applyAlignment="1">
      <alignment vertical="center" wrapText="1"/>
    </xf>
    <xf numFmtId="0" fontId="10" fillId="2" borderId="23" xfId="0" applyFont="1" applyFill="1" applyBorder="1" applyAlignment="1">
      <alignment vertical="center" wrapText="1"/>
    </xf>
    <xf numFmtId="0" fontId="10" fillId="2" borderId="24" xfId="0" applyFont="1" applyFill="1" applyBorder="1" applyAlignment="1">
      <alignment vertical="center" wrapText="1"/>
    </xf>
    <xf numFmtId="0" fontId="10" fillId="2" borderId="25" xfId="0" applyFont="1" applyFill="1" applyBorder="1" applyAlignment="1">
      <alignment vertical="center" wrapText="1"/>
    </xf>
    <xf numFmtId="0" fontId="10" fillId="2" borderId="14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10" fillId="2" borderId="22" xfId="0" applyFont="1" applyFill="1" applyBorder="1" applyAlignment="1">
      <alignment vertical="center" wrapText="1"/>
    </xf>
    <xf numFmtId="0" fontId="9" fillId="2" borderId="0" xfId="0" quotePrefix="1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vertical="top" wrapText="1"/>
    </xf>
    <xf numFmtId="0" fontId="10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0" fontId="5" fillId="0" borderId="0" xfId="241" applyFont="1" applyAlignment="1">
      <alignment horizontal="center" vertical="center" wrapText="1"/>
    </xf>
    <xf numFmtId="0" fontId="5" fillId="0" borderId="0" xfId="241" applyFont="1" applyAlignment="1">
      <alignment horizontal="left" wrapText="1"/>
    </xf>
    <xf numFmtId="0" fontId="5" fillId="0" borderId="0" xfId="241" applyFont="1" applyAlignment="1">
      <alignment horizontal="left"/>
    </xf>
    <xf numFmtId="0" fontId="4" fillId="0" borderId="8" xfId="0" applyFont="1" applyBorder="1" applyAlignment="1">
      <alignment horizontal="center" vertical="center"/>
    </xf>
    <xf numFmtId="0" fontId="4" fillId="0" borderId="8" xfId="0" quotePrefix="1" applyFont="1" applyFill="1" applyBorder="1" applyAlignment="1">
      <alignment horizontal="left" vertical="center" wrapText="1"/>
    </xf>
    <xf numFmtId="166" fontId="4" fillId="0" borderId="8" xfId="0" applyNumberFormat="1" applyFont="1" applyFill="1" applyBorder="1" applyAlignment="1">
      <alignment horizontal="right" vertical="center"/>
    </xf>
    <xf numFmtId="166" fontId="4" fillId="0" borderId="9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</cellXfs>
  <cellStyles count="253">
    <cellStyle name="_16" xfId="3" xr:uid="{00000000-0005-0000-0000-000000000000}"/>
    <cellStyle name="_17" xfId="4" xr:uid="{00000000-0005-0000-0000-000001000000}"/>
    <cellStyle name="_2 Д-2010 Тер управления" xfId="5" xr:uid="{00000000-0005-0000-0000-000002000000}"/>
    <cellStyle name="_2 Д-2010 Тер управления_01.02.2018 йил холатига Тошкент вил" xfId="6" xr:uid="{00000000-0005-0000-0000-000003000000}"/>
    <cellStyle name="_2 Д-2010 Тер управления_Регламент иловаси 2017" xfId="7" xr:uid="{00000000-0005-0000-0000-000004000000}"/>
    <cellStyle name="_2 Д-2010 Тер управления_ХИСОБОТ 2018 йил холатига Тошкент вил" xfId="8" xr:uid="{00000000-0005-0000-0000-000005000000}"/>
    <cellStyle name="_2 Д-2010 Тер управления_Хисобот Регламент иловаси 2017" xfId="9" xr:uid="{00000000-0005-0000-0000-000006000000}"/>
    <cellStyle name="_2 Д-2010 Тер управления_Шакл 15-12-2014" xfId="10" xr:uid="{00000000-0005-0000-0000-000007000000}"/>
    <cellStyle name="_2 Д-2010 Тер управления_Шакл 15-12-2014_01.02.2018 йил холатига Тошкент вил" xfId="11" xr:uid="{00000000-0005-0000-0000-000008000000}"/>
    <cellStyle name="_2 Д-2010 Тер управления_Шакл 15-12-2014_Регламент иловаси 2017" xfId="12" xr:uid="{00000000-0005-0000-0000-000009000000}"/>
    <cellStyle name="_2 Д-2010 Тер управления_Шакл 15-12-2014_ХИСОБОТ 2018 йил холатига Тошкент вил" xfId="13" xr:uid="{00000000-0005-0000-0000-00000A000000}"/>
    <cellStyle name="_2 Д-2010 Тер управления_Шакл 15-12-2014_Хисобот Регламент иловаси 2017" xfId="14" xr:uid="{00000000-0005-0000-0000-00000B000000}"/>
    <cellStyle name="_2 Д-2011 Тер управления апрель" xfId="15" xr:uid="{00000000-0005-0000-0000-00000C000000}"/>
    <cellStyle name="_2 Д-2011 Тер управления апрель_01.02.2018 йил холатига Тошкент вил" xfId="16" xr:uid="{00000000-0005-0000-0000-00000D000000}"/>
    <cellStyle name="_2 Д-2011 Тер управления апрель_Регламент иловаси 2017" xfId="17" xr:uid="{00000000-0005-0000-0000-00000E000000}"/>
    <cellStyle name="_2 Д-2011 Тер управления апрель_ХИСОБОТ 2018 йил холатига Тошкент вил" xfId="18" xr:uid="{00000000-0005-0000-0000-00000F000000}"/>
    <cellStyle name="_2 Д-2011 Тер управления апрель_Хисобот Регламент иловаси 2017" xfId="19" xr:uid="{00000000-0005-0000-0000-000010000000}"/>
    <cellStyle name="_2.5 фоиз худудий бошкармаларга берилган маблаг" xfId="20" xr:uid="{00000000-0005-0000-0000-000011000000}"/>
    <cellStyle name="_2005-2006 шартномалар" xfId="21" xr:uid="{00000000-0005-0000-0000-000012000000}"/>
    <cellStyle name="_2007 йил бекор булган" xfId="22" xr:uid="{00000000-0005-0000-0000-000013000000}"/>
    <cellStyle name="_2007 йил тушум ва карздор" xfId="23" xr:uid="{00000000-0005-0000-0000-000014000000}"/>
    <cellStyle name="_2-С умумий таксимот" xfId="24" xr:uid="{00000000-0005-0000-0000-000015000000}"/>
    <cellStyle name="_BANK-2011" xfId="25" xr:uid="{00000000-0005-0000-0000-000016000000}"/>
    <cellStyle name="_Андижон" xfId="26" xr:uid="{00000000-0005-0000-0000-000017000000}"/>
    <cellStyle name="_Андижон_16" xfId="27" xr:uid="{00000000-0005-0000-0000-000018000000}"/>
    <cellStyle name="_Андижон_16_01.02.2018 йил холатига Тошкент вил" xfId="28" xr:uid="{00000000-0005-0000-0000-000019000000}"/>
    <cellStyle name="_Андижон_16_Регламент иловаси 2017" xfId="29" xr:uid="{00000000-0005-0000-0000-00001A000000}"/>
    <cellStyle name="_Андижон_16_ХИСОБОТ 2018 йил холатига Тошкент вил" xfId="30" xr:uid="{00000000-0005-0000-0000-00001B000000}"/>
    <cellStyle name="_Андижон_16_Хисобот Регламент иловаси 2017" xfId="31" xr:uid="{00000000-0005-0000-0000-00001C000000}"/>
    <cellStyle name="_Андижон_Муддати утган карздорлик 01.01.2014 й.(1)" xfId="32" xr:uid="{00000000-0005-0000-0000-00001D000000}"/>
    <cellStyle name="_Андижон_Муддати утган карздорлик 01.01.2014 й.(1)_01.02.2018 йил холатига Тошкент вил" xfId="33" xr:uid="{00000000-0005-0000-0000-00001E000000}"/>
    <cellStyle name="_Андижон_Муддати утган карздорлик 01.01.2014 й.(1)_Регламент иловаси 2017" xfId="34" xr:uid="{00000000-0005-0000-0000-00001F000000}"/>
    <cellStyle name="_Андижон_Муддати утган карздорлик 01.01.2014 й.(1)_ХИСОБОТ 2018 йил холатига Тошкент вил" xfId="35" xr:uid="{00000000-0005-0000-0000-000020000000}"/>
    <cellStyle name="_Андижон_Муддати утган карздорлик 01.01.2014 й.(1)_Хисобот Регламент иловаси 2017" xfId="36" xr:uid="{00000000-0005-0000-0000-000021000000}"/>
    <cellStyle name="_БАНК-2010" xfId="37" xr:uid="{00000000-0005-0000-0000-000022000000}"/>
    <cellStyle name="_Бухоро 09-2009 й ойлик хисобот" xfId="38" xr:uid="{00000000-0005-0000-0000-000023000000}"/>
    <cellStyle name="_Бухоро 09-2009 й ойлик хисобот_16" xfId="39" xr:uid="{00000000-0005-0000-0000-000024000000}"/>
    <cellStyle name="_Бухоро 09-2009 й ойлик хисобот_16_01.02.2018 йил холатига Тошкент вил" xfId="40" xr:uid="{00000000-0005-0000-0000-000025000000}"/>
    <cellStyle name="_Бухоро 09-2009 й ойлик хисобот_16_Регламент иловаси 2017" xfId="41" xr:uid="{00000000-0005-0000-0000-000026000000}"/>
    <cellStyle name="_Бухоро 09-2009 й ойлик хисобот_16_ХИСОБОТ 2018 йил холатига Тошкент вил" xfId="42" xr:uid="{00000000-0005-0000-0000-000027000000}"/>
    <cellStyle name="_Бухоро 09-2009 й ойлик хисобот_16_Хисобот Регламент иловаси 2017" xfId="43" xr:uid="{00000000-0005-0000-0000-000028000000}"/>
    <cellStyle name="_Бухоро 09-2009 й ойлик хисобот_сентябр-2015" xfId="44" xr:uid="{00000000-0005-0000-0000-000029000000}"/>
    <cellStyle name="_Бухоро 09-2009 й ойлик хисобот_сентябр-2015_01.02.2018 йил холатига Тошкент вил" xfId="45" xr:uid="{00000000-0005-0000-0000-00002A000000}"/>
    <cellStyle name="_Бухоро 09-2009 й ойлик хисобот_сентябр-2015_Регламент иловаси 2017" xfId="46" xr:uid="{00000000-0005-0000-0000-00002B000000}"/>
    <cellStyle name="_Бухоро 09-2009 й ойлик хисобот_сентябр-2015_ХИСОБОТ 2018 йил холатига Тошкент вил" xfId="47" xr:uid="{00000000-0005-0000-0000-00002C000000}"/>
    <cellStyle name="_Бухоро 09-2009 й ойлик хисобот_сентябр-2015_Хисобот Регламент иловаси 2017" xfId="48" xr:uid="{00000000-0005-0000-0000-00002D000000}"/>
    <cellStyle name="_Бюджет и валюта 9 мес 2006" xfId="49" xr:uid="{00000000-0005-0000-0000-00002E000000}"/>
    <cellStyle name="_Вилоятларга хисобот" xfId="50" xr:uid="{00000000-0005-0000-0000-00002F000000}"/>
    <cellStyle name="_Дебитор 1-2009-й карздорликлар" xfId="51" xr:uid="{00000000-0005-0000-0000-000030000000}"/>
    <cellStyle name="_Єудудий бошђармалар" xfId="52" xr:uid="{00000000-0005-0000-0000-000031000000}"/>
    <cellStyle name="_Єудудий бошђармалар_16" xfId="53" xr:uid="{00000000-0005-0000-0000-000032000000}"/>
    <cellStyle name="_Єудудий бошђармалар_16_01.02.2018 йил холатига Тошкент вил" xfId="54" xr:uid="{00000000-0005-0000-0000-000033000000}"/>
    <cellStyle name="_Єудудий бошђармалар_16_Регламент иловаси 2017" xfId="55" xr:uid="{00000000-0005-0000-0000-000034000000}"/>
    <cellStyle name="_Єудудий бошђармалар_16_ХИСОБОТ 2018 йил холатига Тошкент вил" xfId="56" xr:uid="{00000000-0005-0000-0000-000035000000}"/>
    <cellStyle name="_Єудудий бошђармалар_16_Хисобот Регламент иловаси 2017" xfId="57" xr:uid="{00000000-0005-0000-0000-000036000000}"/>
    <cellStyle name="_Єудудий бошђармалар_2014 - 2Д" xfId="58" xr:uid="{00000000-0005-0000-0000-000037000000}"/>
    <cellStyle name="_Єудудий бошђармалар_2014 - 2Д_01.02.2018 йил холатига Тошкент вил" xfId="59" xr:uid="{00000000-0005-0000-0000-000038000000}"/>
    <cellStyle name="_Єудудий бошђармалар_2014 - 2Д_Регламент иловаси 2017" xfId="60" xr:uid="{00000000-0005-0000-0000-000039000000}"/>
    <cellStyle name="_Єудудий бошђармалар_2014 - 2Д_ХИСОБОТ 2018 йил холатига Тошкент вил" xfId="61" xr:uid="{00000000-0005-0000-0000-00003A000000}"/>
    <cellStyle name="_Єудудий бошђармалар_2014 - 2Д_Хисобот Регламент иловаси 2017" xfId="62" xr:uid="{00000000-0005-0000-0000-00003B000000}"/>
    <cellStyle name="_Єудудий бошђармалар_Муддати утган карздорлик 01.01.2014 й.(1)" xfId="63" xr:uid="{00000000-0005-0000-0000-00003C000000}"/>
    <cellStyle name="_Єудудий бошђармалар_Муддати утган карздорлик 01.01.2014 й.(1)_01.02.2018 йил холатига Тошкент вил" xfId="64" xr:uid="{00000000-0005-0000-0000-00003D000000}"/>
    <cellStyle name="_Єудудий бошђармалар_Муддати утган карздорлик 01.01.2014 й.(1)_Регламент иловаси 2017" xfId="65" xr:uid="{00000000-0005-0000-0000-00003E000000}"/>
    <cellStyle name="_Єудудий бошђармалар_Муддати утган карздорлик 01.01.2014 й.(1)_ХИСОБОТ 2018 йил холатига Тошкент вил" xfId="66" xr:uid="{00000000-0005-0000-0000-00003F000000}"/>
    <cellStyle name="_Єудудий бошђармалар_Муддати утган карздорлик 01.01.2014 й.(1)_Хисобот Регламент иловаси 2017" xfId="67" xr:uid="{00000000-0005-0000-0000-000040000000}"/>
    <cellStyle name="_Єудудий бошђармалар_сентябр-2015" xfId="68" xr:uid="{00000000-0005-0000-0000-000041000000}"/>
    <cellStyle name="_Єудудий бошђармалар_сентябр-2015_01.02.2018 йил холатига Тошкент вил" xfId="69" xr:uid="{00000000-0005-0000-0000-000042000000}"/>
    <cellStyle name="_Єудудий бошђармалар_сентябр-2015_Регламент иловаси 2017" xfId="70" xr:uid="{00000000-0005-0000-0000-000043000000}"/>
    <cellStyle name="_Єудудий бошђармалар_сентябр-2015_ХИСОБОТ 2018 йил холатига Тошкент вил" xfId="71" xr:uid="{00000000-0005-0000-0000-000044000000}"/>
    <cellStyle name="_Єудудий бошђармалар_сентябр-2015_Хисобот Регламент иловаси 2017" xfId="72" xr:uid="{00000000-0005-0000-0000-000045000000}"/>
    <cellStyle name="_Книга2" xfId="73" xr:uid="{00000000-0005-0000-0000-000046000000}"/>
    <cellStyle name="_Книга2_16" xfId="74" xr:uid="{00000000-0005-0000-0000-000047000000}"/>
    <cellStyle name="_Книга2_16_01.02.2018 йил холатига Тошкент вил" xfId="75" xr:uid="{00000000-0005-0000-0000-000048000000}"/>
    <cellStyle name="_Книга2_16_Регламент иловаси 2017" xfId="76" xr:uid="{00000000-0005-0000-0000-000049000000}"/>
    <cellStyle name="_Книга2_16_ХИСОБОТ 2018 йил холатига Тошкент вил" xfId="77" xr:uid="{00000000-0005-0000-0000-00004A000000}"/>
    <cellStyle name="_Книга2_16_Хисобот Регламент иловаси 2017" xfId="78" xr:uid="{00000000-0005-0000-0000-00004B000000}"/>
    <cellStyle name="_Книга2_сентябр-2015" xfId="79" xr:uid="{00000000-0005-0000-0000-00004C000000}"/>
    <cellStyle name="_Книга2_сентябр-2015_01.02.2018 йил холатига Тошкент вил" xfId="80" xr:uid="{00000000-0005-0000-0000-00004D000000}"/>
    <cellStyle name="_Книга2_сентябр-2015_Регламент иловаси 2017" xfId="81" xr:uid="{00000000-0005-0000-0000-00004E000000}"/>
    <cellStyle name="_Книга2_сентябр-2015_ХИСОБОТ 2018 йил холатига Тошкент вил" xfId="82" xr:uid="{00000000-0005-0000-0000-00004F000000}"/>
    <cellStyle name="_Книга2_сентябр-2015_Хисобот Регламент иловаси 2017" xfId="83" xr:uid="{00000000-0005-0000-0000-000050000000}"/>
    <cellStyle name="_Наманган" xfId="84" xr:uid="{00000000-0005-0000-0000-000051000000}"/>
    <cellStyle name="_Наманган_16" xfId="85" xr:uid="{00000000-0005-0000-0000-000052000000}"/>
    <cellStyle name="_Наманган_16_01.02.2018 йил холатига Тошкент вил" xfId="86" xr:uid="{00000000-0005-0000-0000-000053000000}"/>
    <cellStyle name="_Наманган_16_Регламент иловаси 2017" xfId="87" xr:uid="{00000000-0005-0000-0000-000054000000}"/>
    <cellStyle name="_Наманган_16_ХИСОБОТ 2018 йил холатига Тошкент вил" xfId="88" xr:uid="{00000000-0005-0000-0000-000055000000}"/>
    <cellStyle name="_Наманган_16_Хисобот Регламент иловаси 2017" xfId="89" xr:uid="{00000000-0005-0000-0000-000056000000}"/>
    <cellStyle name="_Наманган_Муддати утган карздорлик 01.01.2014 й.(1)" xfId="90" xr:uid="{00000000-0005-0000-0000-000057000000}"/>
    <cellStyle name="_Наманган_Муддати утган карздорлик 01.01.2014 й.(1)_01.02.2018 йил холатига Тошкент вил" xfId="91" xr:uid="{00000000-0005-0000-0000-000058000000}"/>
    <cellStyle name="_Наманган_Муддати утган карздорлик 01.01.2014 й.(1)_Регламент иловаси 2017" xfId="92" xr:uid="{00000000-0005-0000-0000-000059000000}"/>
    <cellStyle name="_Наманган_Муддати утган карздорлик 01.01.2014 й.(1)_ХИСОБОТ 2018 йил холатига Тошкент вил" xfId="93" xr:uid="{00000000-0005-0000-0000-00005A000000}"/>
    <cellStyle name="_Наманган_Муддати утган карздорлик 01.01.2014 й.(1)_Хисобот Регламент иловаси 2017" xfId="94" xr:uid="{00000000-0005-0000-0000-00005B000000}"/>
    <cellStyle name="_Ошибочна" xfId="95" xr:uid="{00000000-0005-0000-0000-00005C000000}"/>
    <cellStyle name="_Поступления 2009" xfId="96" xr:uid="{00000000-0005-0000-0000-00005D000000}"/>
    <cellStyle name="_Поступления 2009_16" xfId="97" xr:uid="{00000000-0005-0000-0000-00005E000000}"/>
    <cellStyle name="_Поступления 2009_16_01.02.2018 йил холатига Тошкент вил" xfId="98" xr:uid="{00000000-0005-0000-0000-00005F000000}"/>
    <cellStyle name="_Поступления 2009_16_Регламент иловаси 2017" xfId="99" xr:uid="{00000000-0005-0000-0000-000060000000}"/>
    <cellStyle name="_Поступления 2009_16_ХИСОБОТ 2018 йил холатига Тошкент вил" xfId="100" xr:uid="{00000000-0005-0000-0000-000061000000}"/>
    <cellStyle name="_Поступления 2009_16_Хисобот Регламент иловаси 2017" xfId="101" xr:uid="{00000000-0005-0000-0000-000062000000}"/>
    <cellStyle name="_Поступления 2009_сентябр-2015" xfId="102" xr:uid="{00000000-0005-0000-0000-000063000000}"/>
    <cellStyle name="_Поступления 2009_сентябр-2015_01.02.2018 йил холатига Тошкент вил" xfId="103" xr:uid="{00000000-0005-0000-0000-000064000000}"/>
    <cellStyle name="_Поступления 2009_сентябр-2015_Регламент иловаси 2017" xfId="104" xr:uid="{00000000-0005-0000-0000-000065000000}"/>
    <cellStyle name="_Поступления 2009_сентябр-2015_ХИСОБОТ 2018 йил холатига Тошкент вил" xfId="105" xr:uid="{00000000-0005-0000-0000-000066000000}"/>
    <cellStyle name="_Поступления 2009_сентябр-2015_Хисобот Регламент иловаси 2017" xfId="106" xr:uid="{00000000-0005-0000-0000-000067000000}"/>
    <cellStyle name="_Прогноз общего поступления на 2008" xfId="107" xr:uid="{00000000-0005-0000-0000-000068000000}"/>
    <cellStyle name="_Самарђанд" xfId="108" xr:uid="{00000000-0005-0000-0000-000069000000}"/>
    <cellStyle name="_Самарђанд_16" xfId="109" xr:uid="{00000000-0005-0000-0000-00006A000000}"/>
    <cellStyle name="_Самарђанд_16_01.02.2018 йил холатига Тошкент вил" xfId="110" xr:uid="{00000000-0005-0000-0000-00006B000000}"/>
    <cellStyle name="_Самарђанд_16_Регламент иловаси 2017" xfId="111" xr:uid="{00000000-0005-0000-0000-00006C000000}"/>
    <cellStyle name="_Самарђанд_16_ХИСОБОТ 2018 йил холатига Тошкент вил" xfId="112" xr:uid="{00000000-0005-0000-0000-00006D000000}"/>
    <cellStyle name="_Самарђанд_16_Хисобот Регламент иловаси 2017" xfId="113" xr:uid="{00000000-0005-0000-0000-00006E000000}"/>
    <cellStyle name="_Самарђанд_Муддати утган карздорлик 01.01.2014 й.(1)" xfId="114" xr:uid="{00000000-0005-0000-0000-00006F000000}"/>
    <cellStyle name="_Самарђанд_Муддати утган карздорлик 01.01.2014 й.(1)_01.02.2018 йил холатига Тошкент вил" xfId="115" xr:uid="{00000000-0005-0000-0000-000070000000}"/>
    <cellStyle name="_Самарђанд_Муддати утган карздорлик 01.01.2014 й.(1)_Регламент иловаси 2017" xfId="116" xr:uid="{00000000-0005-0000-0000-000071000000}"/>
    <cellStyle name="_Самарђанд_Муддати утган карздорлик 01.01.2014 й.(1)_ХИСОБОТ 2018 йил холатига Тошкент вил" xfId="117" xr:uid="{00000000-0005-0000-0000-000072000000}"/>
    <cellStyle name="_Самарђанд_Муддати утган карздорлик 01.01.2014 й.(1)_Хисобот Регламент иловаси 2017" xfId="118" xr:uid="{00000000-0005-0000-0000-000073000000}"/>
    <cellStyle name="_Тошкент вил" xfId="119" xr:uid="{00000000-0005-0000-0000-000074000000}"/>
    <cellStyle name="_Тошкент вил_16" xfId="120" xr:uid="{00000000-0005-0000-0000-000075000000}"/>
    <cellStyle name="_Тошкент вил_16_01.02.2018 йил холатига Тошкент вил" xfId="121" xr:uid="{00000000-0005-0000-0000-000076000000}"/>
    <cellStyle name="_Тошкент вил_16_Регламент иловаси 2017" xfId="122" xr:uid="{00000000-0005-0000-0000-000077000000}"/>
    <cellStyle name="_Тошкент вил_16_ХИСОБОТ 2018 йил холатига Тошкент вил" xfId="123" xr:uid="{00000000-0005-0000-0000-000078000000}"/>
    <cellStyle name="_Тошкент вил_16_Хисобот Регламент иловаси 2017" xfId="124" xr:uid="{00000000-0005-0000-0000-000079000000}"/>
    <cellStyle name="_Тошкент вил_Муддати утган карздорлик 01.01.2014 й.(1)" xfId="125" xr:uid="{00000000-0005-0000-0000-00007A000000}"/>
    <cellStyle name="_Тошкент вил_Муддати утган карздорлик 01.01.2014 й.(1)_01.02.2018 йил холатига Тошкент вил" xfId="126" xr:uid="{00000000-0005-0000-0000-00007B000000}"/>
    <cellStyle name="_Тошкент вил_Муддати утган карздорлик 01.01.2014 й.(1)_Регламент иловаси 2017" xfId="127" xr:uid="{00000000-0005-0000-0000-00007C000000}"/>
    <cellStyle name="_Тошкент вил_Муддати утган карздорлик 01.01.2014 й.(1)_ХИСОБОТ 2018 йил холатига Тошкент вил" xfId="128" xr:uid="{00000000-0005-0000-0000-00007D000000}"/>
    <cellStyle name="_Тошкент вил_Муддати утган карздорлик 01.01.2014 й.(1)_Хисобот Регламент иловаси 2017" xfId="129" xr:uid="{00000000-0005-0000-0000-00007E000000}"/>
    <cellStyle name="_Тошкент ш" xfId="130" xr:uid="{00000000-0005-0000-0000-00007F000000}"/>
    <cellStyle name="_Тошкент ш_16" xfId="131" xr:uid="{00000000-0005-0000-0000-000080000000}"/>
    <cellStyle name="_Тошкент ш_16_01.02.2018 йил холатига Тошкент вил" xfId="132" xr:uid="{00000000-0005-0000-0000-000081000000}"/>
    <cellStyle name="_Тошкент ш_16_Регламент иловаси 2017" xfId="133" xr:uid="{00000000-0005-0000-0000-000082000000}"/>
    <cellStyle name="_Тошкент ш_16_ХИСОБОТ 2018 йил холатига Тошкент вил" xfId="134" xr:uid="{00000000-0005-0000-0000-000083000000}"/>
    <cellStyle name="_Тошкент ш_16_Хисобот Регламент иловаси 2017" xfId="135" xr:uid="{00000000-0005-0000-0000-000084000000}"/>
    <cellStyle name="_Тошкент ш_Муддати утган карздорлик 01.01.2014 й.(1)" xfId="136" xr:uid="{00000000-0005-0000-0000-000085000000}"/>
    <cellStyle name="_Тошкент ш_Муддати утган карздорлик 01.01.2014 й.(1)_01.02.2018 йил холатига Тошкент вил" xfId="137" xr:uid="{00000000-0005-0000-0000-000086000000}"/>
    <cellStyle name="_Тошкент ш_Муддати утган карздорлик 01.01.2014 й.(1)_Регламент иловаси 2017" xfId="138" xr:uid="{00000000-0005-0000-0000-000087000000}"/>
    <cellStyle name="_Тошкент ш_Муддати утган карздорлик 01.01.2014 й.(1)_ХИСОБОТ 2018 йил холатига Тошкент вил" xfId="139" xr:uid="{00000000-0005-0000-0000-000088000000}"/>
    <cellStyle name="_Тошкент ш_Муддати утган карздорлик 01.01.2014 й.(1)_Хисобот Регламент иловаси 2017" xfId="140" xr:uid="{00000000-0005-0000-0000-000089000000}"/>
    <cellStyle name="_Фарѓона" xfId="141" xr:uid="{00000000-0005-0000-0000-00008A000000}"/>
    <cellStyle name="_Фарѓона_16" xfId="142" xr:uid="{00000000-0005-0000-0000-00008B000000}"/>
    <cellStyle name="_Фарѓона_16_01.02.2018 йил холатига Тошкент вил" xfId="143" xr:uid="{00000000-0005-0000-0000-00008C000000}"/>
    <cellStyle name="_Фарѓона_16_Регламент иловаси 2017" xfId="144" xr:uid="{00000000-0005-0000-0000-00008D000000}"/>
    <cellStyle name="_Фарѓона_16_ХИСОБОТ 2018 йил холатига Тошкент вил" xfId="145" xr:uid="{00000000-0005-0000-0000-00008E000000}"/>
    <cellStyle name="_Фарѓона_16_Хисобот Регламент иловаси 2017" xfId="146" xr:uid="{00000000-0005-0000-0000-00008F000000}"/>
    <cellStyle name="_Фарѓона_Муддати утган карздорлик 01.01.2014 й.(1)" xfId="147" xr:uid="{00000000-0005-0000-0000-000090000000}"/>
    <cellStyle name="_Фарѓона_Муддати утган карздорлик 01.01.2014 й.(1)_01.02.2018 йил холатига Тошкент вил" xfId="148" xr:uid="{00000000-0005-0000-0000-000091000000}"/>
    <cellStyle name="_Фарѓона_Муддати утган карздорлик 01.01.2014 й.(1)_Регламент иловаси 2017" xfId="149" xr:uid="{00000000-0005-0000-0000-000092000000}"/>
    <cellStyle name="_Фарѓона_Муддати утган карздорлик 01.01.2014 й.(1)_ХИСОБОТ 2018 йил холатига Тошкент вил" xfId="150" xr:uid="{00000000-0005-0000-0000-000093000000}"/>
    <cellStyle name="_Фарѓона_Муддати утган карздорлик 01.01.2014 й.(1)_Хисобот Регламент иловаси 2017" xfId="151" xr:uid="{00000000-0005-0000-0000-000094000000}"/>
    <cellStyle name="_Формы Приложений к Регламенту" xfId="152" xr:uid="{00000000-0005-0000-0000-000095000000}"/>
    <cellStyle name="_ХАто тушган ва кайтарилаган маблаг-2010" xfId="153" xr:uid="{00000000-0005-0000-0000-000096000000}"/>
    <cellStyle name="_ХАто тушган ва кайтарилаган маблаг-2010_16" xfId="154" xr:uid="{00000000-0005-0000-0000-000097000000}"/>
    <cellStyle name="_ХАто тушган ва кайтарилаган маблаг-2010_16_01.02.2018 йил холатига Тошкент вил" xfId="155" xr:uid="{00000000-0005-0000-0000-000098000000}"/>
    <cellStyle name="_ХАто тушган ва кайтарилаган маблаг-2010_16_Регламент иловаси 2017" xfId="156" xr:uid="{00000000-0005-0000-0000-000099000000}"/>
    <cellStyle name="_ХАто тушган ва кайтарилаган маблаг-2010_16_ХИСОБОТ 2018 йил холатига Тошкент вил" xfId="157" xr:uid="{00000000-0005-0000-0000-00009A000000}"/>
    <cellStyle name="_ХАто тушган ва кайтарилаган маблаг-2010_16_Хисобот Регламент иловаси 2017" xfId="158" xr:uid="{00000000-0005-0000-0000-00009B000000}"/>
    <cellStyle name="_ХАто тушган ва кайтарилаган маблаг-2010_сентябр-2015" xfId="159" xr:uid="{00000000-0005-0000-0000-00009C000000}"/>
    <cellStyle name="_ХАто тушган ва кайтарилаган маблаг-2010_сентябр-2015_01.02.2018 йил холатига Тошкент вил" xfId="160" xr:uid="{00000000-0005-0000-0000-00009D000000}"/>
    <cellStyle name="_ХАто тушган ва кайтарилаган маблаг-2010_сентябр-2015_Регламент иловаси 2017" xfId="161" xr:uid="{00000000-0005-0000-0000-00009E000000}"/>
    <cellStyle name="_ХАто тушган ва кайтарилаган маблаг-2010_сентябр-2015_ХИСОБОТ 2018 йил холатига Тошкент вил" xfId="162" xr:uid="{00000000-0005-0000-0000-00009F000000}"/>
    <cellStyle name="_ХАто тушган ва кайтарилаган маблаг-2010_сентябр-2015_Хисобот Регламент иловаси 2017" xfId="163" xr:uid="{00000000-0005-0000-0000-0000A0000000}"/>
    <cellStyle name="_ХБларга саволнома" xfId="164" xr:uid="{00000000-0005-0000-0000-0000A1000000}"/>
    <cellStyle name="_ХБларга хисобот шакли-2010" xfId="165" xr:uid="{00000000-0005-0000-0000-0000A2000000}"/>
    <cellStyle name="_Шакл 15-2 -2005" xfId="166" xr:uid="{00000000-0005-0000-0000-0000A3000000}"/>
    <cellStyle name="_Шакл 15-2 -2005_16" xfId="167" xr:uid="{00000000-0005-0000-0000-0000A4000000}"/>
    <cellStyle name="_Шакл 15-2 -2005_16_01.02.2018 йил холатига Тошкент вил" xfId="168" xr:uid="{00000000-0005-0000-0000-0000A5000000}"/>
    <cellStyle name="_Шакл 15-2 -2005_16_Регламент иловаси 2017" xfId="169" xr:uid="{00000000-0005-0000-0000-0000A6000000}"/>
    <cellStyle name="_Шакл 15-2 -2005_16_ХИСОБОТ 2018 йил холатига Тошкент вил" xfId="170" xr:uid="{00000000-0005-0000-0000-0000A7000000}"/>
    <cellStyle name="_Шакл 15-2 -2005_16_Хисобот Регламент иловаси 2017" xfId="171" xr:uid="{00000000-0005-0000-0000-0000A8000000}"/>
    <cellStyle name="_Шакл 15-2 -2005_2014 - 2Д" xfId="172" xr:uid="{00000000-0005-0000-0000-0000A9000000}"/>
    <cellStyle name="_Шакл 15-2 -2005_2014 - 2Д_01.02.2018 йил холатига Тошкент вил" xfId="173" xr:uid="{00000000-0005-0000-0000-0000AA000000}"/>
    <cellStyle name="_Шакл 15-2 -2005_2014 - 2Д_Регламент иловаси 2017" xfId="174" xr:uid="{00000000-0005-0000-0000-0000AB000000}"/>
    <cellStyle name="_Шакл 15-2 -2005_2014 - 2Д_ХИСОБОТ 2018 йил холатига Тошкент вил" xfId="175" xr:uid="{00000000-0005-0000-0000-0000AC000000}"/>
    <cellStyle name="_Шакл 15-2 -2005_2014 - 2Д_Хисобот Регламент иловаси 2017" xfId="176" xr:uid="{00000000-0005-0000-0000-0000AD000000}"/>
    <cellStyle name="_Шакл 15-2 -2005_Муддати утган карздорлик 01.01.2014 й.(1)" xfId="177" xr:uid="{00000000-0005-0000-0000-0000AE000000}"/>
    <cellStyle name="_Шакл 15-2 -2005_Муддати утган карздорлик 01.01.2014 й.(1)_01.02.2018 йил холатига Тошкент вил" xfId="178" xr:uid="{00000000-0005-0000-0000-0000AF000000}"/>
    <cellStyle name="_Шакл 15-2 -2005_Муддати утган карздорлик 01.01.2014 й.(1)_Регламент иловаси 2017" xfId="179" xr:uid="{00000000-0005-0000-0000-0000B0000000}"/>
    <cellStyle name="_Шакл 15-2 -2005_Муддати утган карздорлик 01.01.2014 й.(1)_ХИСОБОТ 2018 йил холатига Тошкент вил" xfId="180" xr:uid="{00000000-0005-0000-0000-0000B1000000}"/>
    <cellStyle name="_Шакл 15-2 -2005_Муддати утган карздорлик 01.01.2014 й.(1)_Хисобот Регламент иловаси 2017" xfId="181" xr:uid="{00000000-0005-0000-0000-0000B2000000}"/>
    <cellStyle name="_Шакл 15-2 -2005_сентябр-2015" xfId="182" xr:uid="{00000000-0005-0000-0000-0000B3000000}"/>
    <cellStyle name="_Шакл 15-2 -2005_сентябр-2015_01.02.2018 йил холатига Тошкент вил" xfId="183" xr:uid="{00000000-0005-0000-0000-0000B4000000}"/>
    <cellStyle name="_Шакл 15-2 -2005_сентябр-2015_Регламент иловаси 2017" xfId="184" xr:uid="{00000000-0005-0000-0000-0000B5000000}"/>
    <cellStyle name="_Шакл 15-2 -2005_сентябр-2015_ХИСОБОТ 2018 йил холатига Тошкент вил" xfId="185" xr:uid="{00000000-0005-0000-0000-0000B6000000}"/>
    <cellStyle name="_Шакл 15-2 -2005_сентябр-2015_Хисобот Регламент иловаси 2017" xfId="186" xr:uid="{00000000-0005-0000-0000-0000B7000000}"/>
    <cellStyle name="_Шакл 15-2 -2006" xfId="187" xr:uid="{00000000-0005-0000-0000-0000B8000000}"/>
    <cellStyle name="_Шакл 15-2 -2006_16" xfId="188" xr:uid="{00000000-0005-0000-0000-0000B9000000}"/>
    <cellStyle name="_Шакл 15-2 -2006_16_01.02.2018 йил холатига Тошкент вил" xfId="189" xr:uid="{00000000-0005-0000-0000-0000BA000000}"/>
    <cellStyle name="_Шакл 15-2 -2006_16_Регламент иловаси 2017" xfId="190" xr:uid="{00000000-0005-0000-0000-0000BB000000}"/>
    <cellStyle name="_Шакл 15-2 -2006_16_ХИСОБОТ 2018 йил холатига Тошкент вил" xfId="191" xr:uid="{00000000-0005-0000-0000-0000BC000000}"/>
    <cellStyle name="_Шакл 15-2 -2006_16_Хисобот Регламент иловаси 2017" xfId="192" xr:uid="{00000000-0005-0000-0000-0000BD000000}"/>
    <cellStyle name="_Шакл 15-2 -2006_2014 - 2Д" xfId="193" xr:uid="{00000000-0005-0000-0000-0000BE000000}"/>
    <cellStyle name="_Шакл 15-2 -2006_2014 - 2Д_01.02.2018 йил холатига Тошкент вил" xfId="194" xr:uid="{00000000-0005-0000-0000-0000BF000000}"/>
    <cellStyle name="_Шакл 15-2 -2006_2014 - 2Д_Регламент иловаси 2017" xfId="195" xr:uid="{00000000-0005-0000-0000-0000C0000000}"/>
    <cellStyle name="_Шакл 15-2 -2006_2014 - 2Д_ХИСОБОТ 2018 йил холатига Тошкент вил" xfId="196" xr:uid="{00000000-0005-0000-0000-0000C1000000}"/>
    <cellStyle name="_Шакл 15-2 -2006_2014 - 2Д_Хисобот Регламент иловаси 2017" xfId="197" xr:uid="{00000000-0005-0000-0000-0000C2000000}"/>
    <cellStyle name="_Шакл 15-2 -2006_Муддати утган карздорлик 01.01.2014 й.(1)" xfId="198" xr:uid="{00000000-0005-0000-0000-0000C3000000}"/>
    <cellStyle name="_Шакл 15-2 -2006_Муддати утган карздорлик 01.01.2014 й.(1)_01.02.2018 йил холатига Тошкент вил" xfId="199" xr:uid="{00000000-0005-0000-0000-0000C4000000}"/>
    <cellStyle name="_Шакл 15-2 -2006_Муддати утган карздорлик 01.01.2014 й.(1)_Регламент иловаси 2017" xfId="200" xr:uid="{00000000-0005-0000-0000-0000C5000000}"/>
    <cellStyle name="_Шакл 15-2 -2006_Муддати утган карздорлик 01.01.2014 й.(1)_ХИСОБОТ 2018 йил холатига Тошкент вил" xfId="201" xr:uid="{00000000-0005-0000-0000-0000C6000000}"/>
    <cellStyle name="_Шакл 15-2 -2006_Муддати утган карздорлик 01.01.2014 й.(1)_Хисобот Регламент иловаси 2017" xfId="202" xr:uid="{00000000-0005-0000-0000-0000C7000000}"/>
    <cellStyle name="_Шакл 15-2 -2006_сентябр-2015" xfId="203" xr:uid="{00000000-0005-0000-0000-0000C8000000}"/>
    <cellStyle name="_Шакл 15-2 -2006_сентябр-2015_01.02.2018 йил холатига Тошкент вил" xfId="204" xr:uid="{00000000-0005-0000-0000-0000C9000000}"/>
    <cellStyle name="_Шакл 15-2 -2006_сентябр-2015_Регламент иловаси 2017" xfId="205" xr:uid="{00000000-0005-0000-0000-0000CA000000}"/>
    <cellStyle name="_Шакл 15-2 -2006_сентябр-2015_ХИСОБОТ 2018 йил холатига Тошкент вил" xfId="206" xr:uid="{00000000-0005-0000-0000-0000CB000000}"/>
    <cellStyle name="_Шакл 15-2 -2006_сентябр-2015_Хисобот Регламент иловаси 2017" xfId="207" xr:uid="{00000000-0005-0000-0000-0000CC000000}"/>
    <cellStyle name="_Шакл 15-2 -2007" xfId="208" xr:uid="{00000000-0005-0000-0000-0000CD000000}"/>
    <cellStyle name="_Шакл 15-2 -2007_16" xfId="209" xr:uid="{00000000-0005-0000-0000-0000CE000000}"/>
    <cellStyle name="_Шакл 15-2 -2007_16_01.02.2018 йил холатига Тошкент вил" xfId="210" xr:uid="{00000000-0005-0000-0000-0000CF000000}"/>
    <cellStyle name="_Шакл 15-2 -2007_16_Регламент иловаси 2017" xfId="211" xr:uid="{00000000-0005-0000-0000-0000D0000000}"/>
    <cellStyle name="_Шакл 15-2 -2007_16_ХИСОБОТ 2018 йил холатига Тошкент вил" xfId="212" xr:uid="{00000000-0005-0000-0000-0000D1000000}"/>
    <cellStyle name="_Шакл 15-2 -2007_16_Хисобот Регламент иловаси 2017" xfId="213" xr:uid="{00000000-0005-0000-0000-0000D2000000}"/>
    <cellStyle name="_Шакл 15-2 -2007_2014 - 2Д" xfId="214" xr:uid="{00000000-0005-0000-0000-0000D3000000}"/>
    <cellStyle name="_Шакл 15-2 -2007_2014 - 2Д_01.02.2018 йил холатига Тошкент вил" xfId="215" xr:uid="{00000000-0005-0000-0000-0000D4000000}"/>
    <cellStyle name="_Шакл 15-2 -2007_2014 - 2Д_Регламент иловаси 2017" xfId="216" xr:uid="{00000000-0005-0000-0000-0000D5000000}"/>
    <cellStyle name="_Шакл 15-2 -2007_2014 - 2Д_ХИСОБОТ 2018 йил холатига Тошкент вил" xfId="217" xr:uid="{00000000-0005-0000-0000-0000D6000000}"/>
    <cellStyle name="_Шакл 15-2 -2007_2014 - 2Д_Хисобот Регламент иловаси 2017" xfId="218" xr:uid="{00000000-0005-0000-0000-0000D7000000}"/>
    <cellStyle name="_Шакл 15-2 -2007_Муддати утган карздорлик 01.01.2014 й.(1)" xfId="219" xr:uid="{00000000-0005-0000-0000-0000D8000000}"/>
    <cellStyle name="_Шакл 15-2 -2007_Муддати утган карздорлик 01.01.2014 й.(1)_01.02.2018 йил холатига Тошкент вил" xfId="220" xr:uid="{00000000-0005-0000-0000-0000D9000000}"/>
    <cellStyle name="_Шакл 15-2 -2007_Муддати утган карздорлик 01.01.2014 й.(1)_Регламент иловаси 2017" xfId="221" xr:uid="{00000000-0005-0000-0000-0000DA000000}"/>
    <cellStyle name="_Шакл 15-2 -2007_Муддати утган карздорлик 01.01.2014 й.(1)_ХИСОБОТ 2018 йил холатига Тошкент вил" xfId="222" xr:uid="{00000000-0005-0000-0000-0000DB000000}"/>
    <cellStyle name="_Шакл 15-2 -2007_Муддати утган карздорлик 01.01.2014 й.(1)_Хисобот Регламент иловаси 2017" xfId="223" xr:uid="{00000000-0005-0000-0000-0000DC000000}"/>
    <cellStyle name="_Шакл 15-2 -2007_сентябр-2015" xfId="224" xr:uid="{00000000-0005-0000-0000-0000DD000000}"/>
    <cellStyle name="_Шакл 15-2 -2007_сентябр-2015_01.02.2018 йил холатига Тошкент вил" xfId="225" xr:uid="{00000000-0005-0000-0000-0000DE000000}"/>
    <cellStyle name="_Шакл 15-2 -2007_сентябр-2015_Регламент иловаси 2017" xfId="226" xr:uid="{00000000-0005-0000-0000-0000DF000000}"/>
    <cellStyle name="_Шакл 15-2 -2007_сентябр-2015_ХИСОБОТ 2018 йил холатига Тошкент вил" xfId="227" xr:uid="{00000000-0005-0000-0000-0000E0000000}"/>
    <cellStyle name="_Шакл 15-2 -2007_сентябр-2015_Хисобот Регламент иловаси 2017" xfId="228" xr:uid="{00000000-0005-0000-0000-0000E1000000}"/>
    <cellStyle name="_Шакл 15-2 -2008" xfId="229" xr:uid="{00000000-0005-0000-0000-0000E2000000}"/>
    <cellStyle name="_Шакл 15-2 -2008_16" xfId="230" xr:uid="{00000000-0005-0000-0000-0000E3000000}"/>
    <cellStyle name="_Шакл 15-2 -2008_16_01.02.2018 йил холатига Тошкент вил" xfId="231" xr:uid="{00000000-0005-0000-0000-0000E4000000}"/>
    <cellStyle name="_Шакл 15-2 -2008_16_Регламент иловаси 2017" xfId="232" xr:uid="{00000000-0005-0000-0000-0000E5000000}"/>
    <cellStyle name="_Шакл 15-2 -2008_16_ХИСОБОТ 2018 йил холатига Тошкент вил" xfId="233" xr:uid="{00000000-0005-0000-0000-0000E6000000}"/>
    <cellStyle name="_Шакл 15-2 -2008_16_Хисобот Регламент иловаси 2017" xfId="234" xr:uid="{00000000-0005-0000-0000-0000E7000000}"/>
    <cellStyle name="_Шакл 15-2 -2008_сентябр-2015" xfId="235" xr:uid="{00000000-0005-0000-0000-0000E8000000}"/>
    <cellStyle name="_Шакл 15-2 -2008_сентябр-2015_01.02.2018 йил холатига Тошкент вил" xfId="236" xr:uid="{00000000-0005-0000-0000-0000E9000000}"/>
    <cellStyle name="_Шакл 15-2 -2008_сентябр-2015_Регламент иловаси 2017" xfId="237" xr:uid="{00000000-0005-0000-0000-0000EA000000}"/>
    <cellStyle name="_Шакл 15-2 -2008_сентябр-2015_ХИСОБОТ 2018 йил холатига Тошкент вил" xfId="238" xr:uid="{00000000-0005-0000-0000-0000EB000000}"/>
    <cellStyle name="_Шакл 15-2 -2008_сентябр-2015_Хисобот Регламент иловаси 2017" xfId="239" xr:uid="{00000000-0005-0000-0000-0000EC000000}"/>
    <cellStyle name="Normal_muxtar070203" xfId="240" xr:uid="{00000000-0005-0000-0000-0000ED000000}"/>
    <cellStyle name="Обычный" xfId="0" builtinId="0"/>
    <cellStyle name="Обычный 2" xfId="241" xr:uid="{00000000-0005-0000-0000-0000EF000000}"/>
    <cellStyle name="Обычный 2 2" xfId="242" xr:uid="{00000000-0005-0000-0000-0000F0000000}"/>
    <cellStyle name="Обычный_Копия Bank-2006 год" xfId="2" xr:uid="{00000000-0005-0000-0000-0000F1000000}"/>
    <cellStyle name="Обычный_Лист1" xfId="1" xr:uid="{00000000-0005-0000-0000-0000F2000000}"/>
    <cellStyle name="Примечание 2" xfId="243" xr:uid="{00000000-0005-0000-0000-0000F3000000}"/>
    <cellStyle name="Процентный 2" xfId="244" xr:uid="{00000000-0005-0000-0000-0000F4000000}"/>
    <cellStyle name="Процентный 3" xfId="245" xr:uid="{00000000-0005-0000-0000-0000F5000000}"/>
    <cellStyle name="Стиль 1" xfId="246" xr:uid="{00000000-0005-0000-0000-0000F6000000}"/>
    <cellStyle name="Строка нечётная" xfId="247" xr:uid="{00000000-0005-0000-0000-0000F7000000}"/>
    <cellStyle name="Строка нечётная 2" xfId="248" xr:uid="{00000000-0005-0000-0000-0000F8000000}"/>
    <cellStyle name="Строка чётная" xfId="249" xr:uid="{00000000-0005-0000-0000-0000F9000000}"/>
    <cellStyle name="Строка чётная 2" xfId="250" xr:uid="{00000000-0005-0000-0000-0000FA000000}"/>
    <cellStyle name="Финансовый 2" xfId="251" xr:uid="{00000000-0005-0000-0000-0000FB000000}"/>
    <cellStyle name="Финансовый 3" xfId="252" xr:uid="{00000000-0005-0000-0000-0000FC000000}"/>
  </cellStyles>
  <dxfs count="0"/>
  <tableStyles count="0" defaultTableStyle="TableStyleMedium2" defaultPivotStyle="PivotStyleLight16"/>
  <colors>
    <mruColors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40;&#1047;&#1040;-2009/&#1101;&#1089;&#1082;&#1080;%20&#1105;&#1079;&#1080;&#1096;&#1084;&#1072;&#1083;&#1072;&#1088;/2009%20&#1081;&#1080;&#1083;%20&#1052;&#1072;&#1093;&#1089;&#1091;&#1089;%20&#1093;&#1080;&#1089;&#1086;&#1073;&#1076;&#1072;&#1085;%20Platejk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40;&#1047;&#1040;-2009\&#1101;&#1089;&#1082;&#1080;%20&#1105;&#1079;&#1080;&#1096;&#1084;&#1072;&#1083;&#1072;&#1088;\2009%20&#1081;&#1080;&#1083;%20&#1052;&#1072;&#1093;&#1089;&#1091;&#1089;%20&#1093;&#1080;&#1089;&#1086;&#1073;&#1076;&#1072;&#1085;%20Platejk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Плат.поруч"/>
      <sheetName val="Реестр"/>
      <sheetName val="Лист1"/>
      <sheetName val="Критерии"/>
      <sheetName val="декабрь"/>
      <sheetName val="Лист3"/>
      <sheetName val="Плат_поруч"/>
    </sheetNames>
    <sheetDataSet>
      <sheetData sheetId="0" refreshError="1"/>
      <sheetData sheetId="1" refreshError="1"/>
      <sheetData sheetId="2" refreshError="1">
        <row r="8">
          <cell r="B8" t="str">
            <v>Получатель</v>
          </cell>
          <cell r="C8" t="str">
            <v>Дебет</v>
          </cell>
          <cell r="D8" t="str">
            <v>Кредит</v>
          </cell>
          <cell r="E8" t="str">
            <v>Сумма</v>
          </cell>
          <cell r="F8" t="str">
            <v>Номер</v>
          </cell>
          <cell r="G8" t="str">
            <v>Дата</v>
          </cell>
          <cell r="H8" t="str">
            <v>Рас.счет</v>
          </cell>
          <cell r="I8" t="str">
            <v>Код</v>
          </cell>
          <cell r="J8" t="str">
            <v>Банк</v>
          </cell>
          <cell r="K8" t="str">
            <v>И Н Н</v>
          </cell>
          <cell r="L8" t="str">
            <v>Детали платежа</v>
          </cell>
        </row>
        <row r="9">
          <cell r="B9" t="str">
            <v>Ўзбекистон Республикаси Молия вазирлиги Ғазначилиги</v>
          </cell>
          <cell r="E9">
            <v>105031014</v>
          </cell>
          <cell r="F9">
            <v>1</v>
          </cell>
          <cell r="G9">
            <v>39843</v>
          </cell>
          <cell r="H9" t="str">
            <v>21508000900100001051</v>
          </cell>
          <cell r="I9" t="str">
            <v>00014</v>
          </cell>
          <cell r="J9" t="str">
            <v>ХККМ МБ  Тошкент шахар ББ</v>
          </cell>
          <cell r="K9">
            <v>201122919</v>
          </cell>
          <cell r="L9" t="str">
            <v>шхб 2004212727391002198001 ДМҚ Тошкент вилоят худ.бошқармаси  ИНН 200555539 Статья:03.5.90  ЎзР. Вазирлар Махкамасининг 22.08.1998 й.даги №362 сонли қарорига   асосан 98% маблағнинг ўтказилиши (объектлар  сотувидан).</v>
          </cell>
        </row>
        <row r="10">
          <cell r="B10" t="str">
            <v xml:space="preserve">Ўзбекистон Республикаси Давлат мулкини бошқариш давлат қўмитаси Тошкент вилоят худудий бошқармаси </v>
          </cell>
          <cell r="E10">
            <v>2169676</v>
          </cell>
          <cell r="F10">
            <v>2</v>
          </cell>
          <cell r="G10">
            <v>39843</v>
          </cell>
          <cell r="H10" t="str">
            <v>20210000500430421001</v>
          </cell>
          <cell r="I10" t="str">
            <v>00425</v>
          </cell>
          <cell r="J10" t="str">
            <v xml:space="preserve">Тошкент ш АТИБ "Ипотека банк "Шайхонтохур филиали </v>
          </cell>
          <cell r="K10">
            <v>200555539</v>
          </cell>
          <cell r="L10" t="str">
            <v>шхб 2004212727391002198001 ДМҚ Тошкент вилоят худ.бошқармаси  ИНН 200555539 Статья:03.5.90  ЎзР. Вазирлар Махкамасининг 22.08.1998 й.даги №362 сонли қарорига   асосан 2% маблағнинг ўтказилиши (объектлар  сотувидан).</v>
          </cell>
        </row>
        <row r="11">
          <cell r="B11" t="str">
            <v xml:space="preserve">"Узкимёсаноатлойиха"ОАЖ </v>
          </cell>
          <cell r="E11">
            <v>3157018.09</v>
          </cell>
          <cell r="F11">
            <v>3</v>
          </cell>
          <cell r="G11">
            <v>39854</v>
          </cell>
          <cell r="H11" t="str">
            <v>20210000900128577001</v>
          </cell>
          <cell r="I11" t="str">
            <v>00478</v>
          </cell>
          <cell r="J11" t="str">
            <v xml:space="preserve">АТИБ "Ипотека банк "Чирчиқ шахар филиали </v>
          </cell>
          <cell r="K11">
            <v>200941533</v>
          </cell>
          <cell r="L11" t="str">
            <v>шхб 2004212727391002198001 ДМҚ Тошкент вилоят худ.бошқармаси  ИНН 200555539 Статья:03.5.90 ЎзР.сининг  24.04.1996й.даги 223-I қонунига ва Жамиятнинг 23.01.2009й.даги 15-128сонли мурожаатига   асосан автотранспорт воситалари  ГАЗ-31029, УАЗ-330301сотувидан</v>
          </cell>
        </row>
        <row r="12">
          <cell r="B12" t="str">
            <v xml:space="preserve">Ўзбекистон Республикаси Давлат мулкини бошқариш давлат қўмитаси Тошкент вилоят худудий бошқармаси </v>
          </cell>
          <cell r="E12">
            <v>1000000</v>
          </cell>
          <cell r="F12">
            <v>4</v>
          </cell>
          <cell r="G12">
            <v>39854</v>
          </cell>
          <cell r="H12" t="str">
            <v>20210000500430421001</v>
          </cell>
          <cell r="I12" t="str">
            <v>00425</v>
          </cell>
          <cell r="J12" t="str">
            <v xml:space="preserve">Тошкент ш АТИБ "Ипотека банк "Шайхонтохур филиали </v>
          </cell>
          <cell r="K12">
            <v>200555539</v>
          </cell>
          <cell r="L12" t="str">
            <v xml:space="preserve">шхб 2004212727391002198001 ДМҚ Тошкент вилоят худ.бошқармаси  ИНН 200555539 Статья:03.5.90  ЎзР. Вазирлар Махкамасининг 27.01.2009 й.даги №27- сонли қарорига   асосан 2% маблағнинг ўтказилиши.(ер майдонлари сотувидан)  </v>
          </cell>
        </row>
        <row r="13">
          <cell r="B13" t="str">
            <v>VALKON MANAGEMENT МЧЖ</v>
          </cell>
          <cell r="E13">
            <v>740256</v>
          </cell>
          <cell r="F13">
            <v>5</v>
          </cell>
          <cell r="G13">
            <v>39871</v>
          </cell>
          <cell r="H13" t="str">
            <v>20208000104430506001</v>
          </cell>
          <cell r="I13" t="str">
            <v>00425</v>
          </cell>
          <cell r="J13" t="str">
            <v xml:space="preserve">Тошкент ш АТИБ "Ипотека банк "Шайхонтохур филиали </v>
          </cell>
          <cell r="K13">
            <v>205782522</v>
          </cell>
          <cell r="L13" t="str">
            <v>шх.в 2004212727391002198001 ДМҚ Тошкент вилоят худ.бошқармаси  ИНН 200555539 Статья:01.9.90. 23.12.2008й.даги №47/08 сонли Ген.дог.га ва 16.02.2008й.даги №01-сонли Қўшимча келишув шартномасига хамда акт сверкага асосан "Тошқурилишматериаллари ЛИТИ" биноси</v>
          </cell>
        </row>
        <row r="14">
          <cell r="B14" t="str">
            <v xml:space="preserve">Ўзбекистон Республикаси Давлат мулкини бошқариш давлат қўмитаси Тошкент вилоят худудий бошқармаси </v>
          </cell>
          <cell r="E14">
            <v>623000</v>
          </cell>
          <cell r="F14">
            <v>6</v>
          </cell>
          <cell r="G14">
            <v>39869</v>
          </cell>
          <cell r="H14" t="str">
            <v>20210000500430421001</v>
          </cell>
          <cell r="I14" t="str">
            <v>00425</v>
          </cell>
          <cell r="J14" t="str">
            <v xml:space="preserve">Тошкент ш АТИБ "Ипотека банк "Шайхонтохур филиали </v>
          </cell>
          <cell r="K14">
            <v>200555539</v>
          </cell>
          <cell r="L14" t="str">
            <v>шхб 2004212727391002198001 ДМҚ Тошкент вилоят худ.бошқармаси  ИНН 200555539 Статья:03.5.90  ЎзР. Вазирлар Махкамасининг 27.01.2009 й.даги №27-сонли қарорига   асосан 2% маблағнинг ўтказилиши (объектлар  сотувидан).</v>
          </cell>
        </row>
        <row r="15">
          <cell r="B15" t="str">
            <v>Ўзбекистон Республикаси Молия вазирлиги Ғазначилиги</v>
          </cell>
          <cell r="E15">
            <v>31853918.739999998</v>
          </cell>
          <cell r="F15">
            <v>7</v>
          </cell>
          <cell r="G15">
            <v>39869</v>
          </cell>
          <cell r="H15" t="str">
            <v>21508000900100001051</v>
          </cell>
          <cell r="I15" t="str">
            <v>00014</v>
          </cell>
          <cell r="J15" t="str">
            <v>Тошкент ш. МБ  ББ ХККМ Тошкент шахар</v>
          </cell>
          <cell r="K15">
            <v>201122919</v>
          </cell>
          <cell r="L15" t="str">
            <v>шхб 2004212727391002198001 ДМҚ Тошкент вилоят худ.бошқармаси  ИНН 200555539 Статья:03.5.90  ЎзР. Вазирлар Махкамасининг 27.01.2009 й.даги №27 сонли қарорига   асосан 98% маблағнинг ўтказилиши (объектлар  сотувидан).</v>
          </cell>
        </row>
        <row r="16">
          <cell r="B16" t="str">
            <v>Ўзбекистон Республикаси Молия вазирлиги Ғазначилиги</v>
          </cell>
          <cell r="E16">
            <v>31230640</v>
          </cell>
          <cell r="F16">
            <v>8</v>
          </cell>
          <cell r="G16">
            <v>39883</v>
          </cell>
          <cell r="H16" t="str">
            <v>21508000900100001051</v>
          </cell>
          <cell r="I16" t="str">
            <v>00014</v>
          </cell>
          <cell r="J16" t="str">
            <v>Тошкент ш. МБ  ББ ХККМ Тошкент шахар.</v>
          </cell>
          <cell r="K16">
            <v>201122919</v>
          </cell>
          <cell r="L16" t="str">
            <v>шхв 2004212727391002198001 ДМҚ Тошкент вилоят худ.бошқармаси  ИНН 200555539 Статья:03.5.90  ЎзР. Вазирлар Махкамасининг 27.01.2009 й.даги №27 сонли қарорига   асосан 98% маблағнинг ўтказилиши (объектлар  сотувидан).</v>
          </cell>
        </row>
        <row r="17">
          <cell r="B17" t="str">
            <v xml:space="preserve">Ўзбекистон Республикаси Давлат мулкини бошқариш давлат қўмитаси Тошкент вилоят худудий бошқармаси </v>
          </cell>
          <cell r="E17">
            <v>637360</v>
          </cell>
          <cell r="F17">
            <v>9</v>
          </cell>
          <cell r="G17">
            <v>39884</v>
          </cell>
          <cell r="H17" t="str">
            <v>20210000500430421001</v>
          </cell>
          <cell r="I17" t="str">
            <v>00425</v>
          </cell>
          <cell r="J17" t="str">
            <v xml:space="preserve">Тошкент ш АТИБ "Ипотека банк "Шайхонтохур филиали </v>
          </cell>
          <cell r="K17">
            <v>200555539</v>
          </cell>
          <cell r="L17" t="str">
            <v>шхв 2004212727391002198001 ДМҚ Тошкент вилоят худ.бошқармаси  ИНН 200555539 Статья:03.5.90  ЎзР. Вазирлар Махкамасининг 27.01.2009 й.даги №27-сонли қарорига   асосан 2% маблағнинг ўтказилиши (объектлар  сотувидан).</v>
          </cell>
        </row>
        <row r="18">
          <cell r="B18" t="str">
            <v>"TOSHKENT VILOYATI BAHOLASH VA KONSALTING MARKAZI" МЧЖ</v>
          </cell>
          <cell r="E18">
            <v>542854.40000000002</v>
          </cell>
          <cell r="F18">
            <v>10</v>
          </cell>
          <cell r="G18">
            <v>39891</v>
          </cell>
          <cell r="H18" t="str">
            <v>20208000904104860001</v>
          </cell>
          <cell r="I18" t="str">
            <v>00425</v>
          </cell>
          <cell r="J18" t="str">
            <v>Тошкент ш. "Ипотека Банк" АТИБ Шайхонтохур филиали</v>
          </cell>
          <cell r="K18">
            <v>203534094</v>
          </cell>
          <cell r="L18" t="str">
            <v>шх.в 2004212727391002198001 ДМҚ Тошкент вилоят худ.бошқармаси  ИНН 200555539 Статья:01.9.90. 11.10.2006 й.даги №111/06 сонли Ген.дог.га ва 02.03.2009й.даги №02-сонли Қўшимча келишув шартномасига хамда,  02.03.2009й.даги акт сверкага асосан Бекобод ш. "Яхн</v>
          </cell>
        </row>
        <row r="19">
          <cell r="B19" t="str">
            <v xml:space="preserve">Қуйичирчиқ т. АТ "Пахта Банк"нинг Дўстобод филиалига </v>
          </cell>
          <cell r="E19">
            <v>160000</v>
          </cell>
          <cell r="F19">
            <v>11</v>
          </cell>
          <cell r="G19">
            <v>39892</v>
          </cell>
          <cell r="H19" t="str">
            <v>29801000100000474001</v>
          </cell>
          <cell r="I19" t="str">
            <v>00474</v>
          </cell>
          <cell r="J19" t="str">
            <v xml:space="preserve">Қуйичирчиқ т. АТ "Пахта Банк"нинг Дўстобод филиали </v>
          </cell>
          <cell r="K19">
            <v>200458112</v>
          </cell>
          <cell r="L19" t="str">
            <v xml:space="preserve">Возврат поступление:согласно письмо № 11-263/а от  09.03.2009.Умаров Анвар-40000,Низамов Шухрат-40000,Сулаймонов Шамситдин -40000, Умаров Хайрулла -40000.   </v>
          </cell>
        </row>
        <row r="20">
          <cell r="B20" t="str">
            <v>Ўзбекистон Республикаси Молия вазирлиги Ғазначилиги</v>
          </cell>
          <cell r="E20">
            <v>128629720.66</v>
          </cell>
          <cell r="F20">
            <v>12</v>
          </cell>
          <cell r="G20">
            <v>39903</v>
          </cell>
          <cell r="H20" t="str">
            <v>21508000900100001051</v>
          </cell>
          <cell r="I20" t="str">
            <v>00014</v>
          </cell>
          <cell r="J20" t="str">
            <v>Тошкент ш. МБ  ББ ХККМ Тошкент шахар.</v>
          </cell>
          <cell r="K20">
            <v>201122919</v>
          </cell>
          <cell r="L20" t="str">
            <v>шхв 2004212727391002198001 ДМҚ Тошкент вилоят худ.бошқармаси  ИНН 200555539 Статья:03.5.90  ЎзР. Вазирлар Махкамасининг 27.01.2009 й.даги №27 сонли қарорига   асосан 98% маблағнинг ўтказилиши (объектлар  сотувидан).</v>
          </cell>
        </row>
        <row r="21">
          <cell r="B21" t="str">
            <v xml:space="preserve">Ўзбекистон Республикаси Давлат мулкини бошқариш давлат қўмитаси Тошкент вилоят худудий бошқармаси </v>
          </cell>
          <cell r="E21">
            <v>2625096.34</v>
          </cell>
          <cell r="F21">
            <v>13</v>
          </cell>
          <cell r="G21">
            <v>39903</v>
          </cell>
          <cell r="H21" t="str">
            <v>20210000500430421001</v>
          </cell>
          <cell r="I21" t="str">
            <v>00425</v>
          </cell>
          <cell r="J21" t="str">
            <v xml:space="preserve">Тошкент ш АТИБ "Ипотека банк "Шайхонтохур филиали </v>
          </cell>
          <cell r="K21">
            <v>200555539</v>
          </cell>
          <cell r="L21" t="str">
            <v>шхв 2004212727391002198001 ДМҚ Тошкент вилоят худ.бошқармаси  ИНН 200555539 Статья:03.5.90  ЎзР. Вазирлар Махкамасининг 27.01.2009 й.даги №27-сонли қарорига   асосан 2% маблағнинг ўтказилиши (объектлар  сотувидан).</v>
          </cell>
        </row>
        <row r="22">
          <cell r="B22" t="str">
            <v>Ўзбекистон Республикаси Молия вазирлиги Ғазначилиги</v>
          </cell>
          <cell r="E22">
            <v>105942780</v>
          </cell>
          <cell r="F22">
            <v>14</v>
          </cell>
          <cell r="G22">
            <v>39924</v>
          </cell>
          <cell r="H22" t="str">
            <v>21508000900100001051</v>
          </cell>
          <cell r="I22" t="str">
            <v>00014</v>
          </cell>
          <cell r="J22" t="str">
            <v>Тошкент ш. МБ  ББ ХККМ Тошкент шахар.</v>
          </cell>
          <cell r="K22">
            <v>201122919</v>
          </cell>
          <cell r="L22" t="str">
            <v>шхв 2004212727391002198001 ДМҚ Тошкент вилоят худ.бошқармаси  ИНН 200555539 Статья:03.5.90  Ўз.Рес. Президентининг 06.05.2005 й.даги № ПҚ -69-сонли қарорига асосан ер майдонлари сотилишидан 50% маблағни ўтказилиши .</v>
          </cell>
        </row>
        <row r="23">
          <cell r="B23" t="str">
            <v>Дехқон ва фермер хўжаликларини қўллаб-қувватлаш жамғармаси</v>
          </cell>
          <cell r="E23">
            <v>11653705.800000001</v>
          </cell>
          <cell r="F23">
            <v>15</v>
          </cell>
          <cell r="G23">
            <v>39924</v>
          </cell>
          <cell r="H23" t="str">
            <v>20205000903551879002</v>
          </cell>
          <cell r="I23" t="str">
            <v>00446</v>
          </cell>
          <cell r="J23" t="str">
            <v xml:space="preserve">Тошкент ш "Туронбанк" АТБ нинг Бош офиси </v>
          </cell>
          <cell r="K23">
            <v>202441085</v>
          </cell>
          <cell r="L23" t="str">
            <v xml:space="preserve">шхв 2004212727391002198001 ДМҚ Тошкент вилоят худ.бошқармаси  ИНН 200555539 Статья:03.5.90 Ўз. Рес. Вазирлар Махкамасининг 25.10.1997й.даги 486-сонли қарорига асосан  ер майдонлари тушумидан 5,5% маблағни ўтказилиши.  </v>
          </cell>
        </row>
        <row r="24">
          <cell r="B24" t="str">
            <v>Ўзбекистон Республикаси Молия вазирлиги Ғазначилиги</v>
          </cell>
          <cell r="E24">
            <v>92403292.719999999</v>
          </cell>
          <cell r="F24">
            <v>16</v>
          </cell>
          <cell r="G24">
            <v>39924</v>
          </cell>
          <cell r="H24" t="str">
            <v>21508000900100001051</v>
          </cell>
          <cell r="I24" t="str">
            <v>00014</v>
          </cell>
          <cell r="J24" t="str">
            <v>Тошкент ш. МБ  ББ ХККМ Тошкент шахар.</v>
          </cell>
          <cell r="K24">
            <v>201122919</v>
          </cell>
          <cell r="L24" t="str">
            <v>шхв 2004212727391002198001 ДМҚ Тошкент вилоят худ.бошқармаси  ИНН 200555539 Статья:03.5.90  ЎзР. Вазирлар Махкамасининг 27.01.2009 й.даги №27 сонли қарорига   асосан 98% маблағнинг ўтказилиши (ер майдонлари сотувидан).</v>
          </cell>
        </row>
        <row r="25">
          <cell r="B25" t="str">
            <v xml:space="preserve">Ўзбекистон Республикаси Давлат мулкини бошқариш давлат қўмитаси Тошкент вилоят худудий бошқармаси </v>
          </cell>
          <cell r="E25">
            <v>885781.48</v>
          </cell>
          <cell r="F25">
            <v>17</v>
          </cell>
          <cell r="G25">
            <v>39924</v>
          </cell>
          <cell r="H25" t="str">
            <v>20210000500430421001</v>
          </cell>
          <cell r="I25" t="str">
            <v>00425</v>
          </cell>
          <cell r="J25" t="str">
            <v xml:space="preserve">Тошкент ш АТИБ "Ипотека банк "Шайхонтохур филиали </v>
          </cell>
          <cell r="K25">
            <v>200555539</v>
          </cell>
          <cell r="L25" t="str">
            <v>шхв 2004212727391002198001 ДМҚ Тошкент вилоят худ.бошқармаси  ИНН 200555539 Статья:03.5.90  ЎзР. Вазирлар Махкамасининг 27.01.2009 й.даги №27-сонли қарорига   асосан 2% маблағнинг ўтказилиши (ер майдонлари сотувидан ).</v>
          </cell>
        </row>
        <row r="26">
          <cell r="B26" t="str">
            <v>Ўзбекистон Республикаси Молия вазирлиги Ғазначилиги</v>
          </cell>
          <cell r="E26">
            <v>26925505.489999998</v>
          </cell>
          <cell r="F26">
            <v>18</v>
          </cell>
          <cell r="G26">
            <v>39924</v>
          </cell>
          <cell r="H26" t="str">
            <v>21508000900100001051</v>
          </cell>
          <cell r="I26" t="str">
            <v>00014</v>
          </cell>
          <cell r="J26" t="str">
            <v>Тошкент ш. МБ  ББ ХККМ Тошкент шахар.</v>
          </cell>
          <cell r="K26">
            <v>201122919</v>
          </cell>
          <cell r="L26" t="str">
            <v>шхв 2004212727391002198001 ДМҚ Тошкент вилоят худ.бошқармаси  ИНН 200555539 Статья:03.5.90  ЎзР. Вазирлар Махкамасининг 27.01.2009 й.даги №27 сонли қарорига   асосан 98% маблағнинг ўтказилиши (ер майдонлари сотувидан).</v>
          </cell>
        </row>
        <row r="27">
          <cell r="B27" t="str">
            <v>Дехқон ва фермер хўжаликларини қўллаб-қувватлаш жамғармаси</v>
          </cell>
          <cell r="E27">
            <v>1599074.4</v>
          </cell>
          <cell r="F27">
            <v>19</v>
          </cell>
          <cell r="G27">
            <v>39924</v>
          </cell>
          <cell r="H27" t="str">
            <v>20205000903551879002</v>
          </cell>
          <cell r="I27" t="str">
            <v>00446</v>
          </cell>
          <cell r="J27" t="str">
            <v xml:space="preserve">Тошкент ш "Туронбанк" АТБ нинг Бош офиси </v>
          </cell>
          <cell r="K27">
            <v>202441085</v>
          </cell>
          <cell r="L27" t="str">
            <v xml:space="preserve">шхв 2004212727391002198001 ДМҚ Тошкент вилоят худ.бошқармаси  ИНН 200555539 Статья:03.5.90 Ўз. Рес. Вазирлар Махкамасининг 25.10.1997й.даги 486-сонли қарорига асосан  ер майдонлари тушумидан 5,5% маблағни ўтказилиши.  </v>
          </cell>
        </row>
        <row r="28">
          <cell r="B28" t="str">
            <v xml:space="preserve">Ўзбекистон Республикаси Давлат мулкини бошқариш давлат қўмитаси Тошкент вилоят худудий бошқармаси </v>
          </cell>
          <cell r="E28">
            <v>549500.11</v>
          </cell>
          <cell r="F28">
            <v>20</v>
          </cell>
          <cell r="G28">
            <v>39924</v>
          </cell>
          <cell r="H28" t="str">
            <v>20210000500430421001</v>
          </cell>
          <cell r="I28" t="str">
            <v>00425</v>
          </cell>
          <cell r="J28" t="str">
            <v xml:space="preserve">Тошкент ш АТИБ "Ипотека банк "Шайхонтохур филиали </v>
          </cell>
          <cell r="K28">
            <v>200555539</v>
          </cell>
          <cell r="L28" t="str">
            <v>шхв 2004212727391002198001 ДМҚ Тошкент вилоят худ.бошқармаси  ИНН 200555539 Статья:03.5.90  ЎзР. Вазирлар Махкамасининг 27.01.2009 й.даги №27-сонли қарорига   асосан 2% маблағнинг ўтказилиши (ер майдонлари сотувидан ).</v>
          </cell>
        </row>
        <row r="29">
          <cell r="B29" t="str">
            <v>Ўзбекистон Республикаси Молия вазирлиги Ғазначилиги</v>
          </cell>
          <cell r="E29">
            <v>419527738.22000003</v>
          </cell>
          <cell r="F29">
            <v>21</v>
          </cell>
          <cell r="G29">
            <v>39933</v>
          </cell>
          <cell r="H29" t="str">
            <v>21508000900100001051</v>
          </cell>
          <cell r="I29" t="str">
            <v>00014</v>
          </cell>
          <cell r="J29" t="str">
            <v>Тошкент ш. МБ  ББ ХККМ Тошкент шахар.</v>
          </cell>
          <cell r="K29">
            <v>201122919</v>
          </cell>
          <cell r="L29" t="str">
            <v>шхв 2004212727391002198001 ДМҚ Тошкент вилоят худ.бошқармаси  ИНН 200555539 Статья:03.5.90  ЎзР. Вазирлар Махкамасининг 27.01.2009 й.даги №27 сонли қарорига   асосан 98% маблағнинг ўтказилиши (объектлар  сотувидан).</v>
          </cell>
        </row>
        <row r="30">
          <cell r="B30" t="str">
            <v xml:space="preserve">Ўзбекистон Республикаси Давлат мулкини бошқариш давлат қўмитаси Тошкент вилоят худудий бошқармаси </v>
          </cell>
          <cell r="E30">
            <v>8561790.5800000001</v>
          </cell>
          <cell r="F30">
            <v>22</v>
          </cell>
          <cell r="G30">
            <v>39933</v>
          </cell>
          <cell r="H30" t="str">
            <v>20210000500430421001</v>
          </cell>
          <cell r="I30" t="str">
            <v>00425</v>
          </cell>
          <cell r="J30" t="str">
            <v xml:space="preserve">Тошкент ш АТИБ "Ипотека банк "Шайхонтохур филиали </v>
          </cell>
          <cell r="K30">
            <v>200555539</v>
          </cell>
          <cell r="L30" t="str">
            <v>шхв 2004212727391002198001 ДМҚ Тошкент вилоят худ.бошқармаси  ИНН 200555539 Статья:03.5.90  ЎзР. Вазирлар Махкамасининг 27.01.2009 й.даги №27-сонли қарорига   асосан 2% маблағнинг ўтказилиши (ер майдонлари сотувидан ).</v>
          </cell>
        </row>
        <row r="31">
          <cell r="B31" t="str">
            <v>Тошкент вилоят Тошкент тумани "НУР" хусусий фирмаси</v>
          </cell>
          <cell r="E31">
            <v>14020</v>
          </cell>
          <cell r="F31">
            <v>23</v>
          </cell>
          <cell r="G31">
            <v>39975</v>
          </cell>
          <cell r="H31" t="str">
            <v>20208000100146169001</v>
          </cell>
          <cell r="I31" t="str">
            <v>00470</v>
          </cell>
          <cell r="J31" t="str">
            <v>Микрокредитбанк АТБ Келес филиали</v>
          </cell>
          <cell r="K31">
            <v>201607494</v>
          </cell>
          <cell r="L31" t="str">
            <v xml:space="preserve">Возврат поступление:согласно письмо № 12 от 06.05.2009.и акта сверки от 06.05.2009 г.  </v>
          </cell>
        </row>
        <row r="32">
          <cell r="B32" t="str">
            <v>АТ "Узсаноатқурилишбанк" Чирчик филиали</v>
          </cell>
          <cell r="E32">
            <v>10000000</v>
          </cell>
          <cell r="F32">
            <v>24</v>
          </cell>
          <cell r="G32">
            <v>39981</v>
          </cell>
          <cell r="H32" t="str">
            <v>29801000600000863554</v>
          </cell>
          <cell r="I32" t="str">
            <v>00863</v>
          </cell>
          <cell r="J32" t="str">
            <v>АТ "Узсаноатқурилишбанк" Чирчик филиали</v>
          </cell>
          <cell r="K32">
            <v>202426356</v>
          </cell>
          <cell r="L32" t="str">
            <v>Возврат поступленной суммы за покупку объекта по дог.37/08-А от 10.09.08г м/о №19 от 25.08.08 г.  сог. заявления Махкамбаева Азиза от 26.05.09 г. и приказа  Ташобл ГКИ №29 от 29.05.09 на сбер счет -2883412 счет 10447</v>
          </cell>
        </row>
        <row r="33">
          <cell r="B33" t="str">
            <v>Ўрта махсус касб-хунар таълим маркази</v>
          </cell>
          <cell r="E33">
            <v>359197294.44</v>
          </cell>
          <cell r="F33">
            <v>25</v>
          </cell>
          <cell r="G33">
            <v>39987</v>
          </cell>
          <cell r="H33" t="str">
            <v>20203000903761981001</v>
          </cell>
          <cell r="I33" t="str">
            <v>00423</v>
          </cell>
          <cell r="J33" t="str">
            <v>АТ "Ипотека банк" Меҳнат филиали</v>
          </cell>
          <cell r="K33">
            <v>202515618</v>
          </cell>
          <cell r="L33" t="str">
            <v>шхв 2004212727391002198001 ДМҚ Тошкент вилоят худ.бошқармаси  ИНН 200555539 Статья:03.5.90 Ўз.Р ВМ 15.09.2008 й. 476-Ф фармойишига асосан Тош.вил. Бўстонлик туманидаги "Азиз" дам олиш оромгохи сотилишидан тушган маблағнинг 97 фоизи ўтказилиши</v>
          </cell>
        </row>
        <row r="34">
          <cell r="B34" t="str">
            <v xml:space="preserve">Ўзбекистон Республикаси Давлат мулкини бошқариш давлат қўмитаси </v>
          </cell>
          <cell r="E34">
            <v>3703064.89</v>
          </cell>
          <cell r="F34">
            <v>26</v>
          </cell>
          <cell r="G34">
            <v>39983</v>
          </cell>
          <cell r="H34" t="str">
            <v>21508000200600289005</v>
          </cell>
          <cell r="I34" t="str">
            <v>00014</v>
          </cell>
          <cell r="J34" t="str">
            <v>Марказий банкнинг Тошкент шахар ҳисоб-китоб касса маркази</v>
          </cell>
          <cell r="K34">
            <v>201122696</v>
          </cell>
          <cell r="L34" t="str">
            <v>шхв 2004212727391002198001 ДМҚ Тошкент вилоят худ.бошқармаси  ИНН 200555539 Статья:03.5.90 Тош.вил. Бўстонлик туманидаги "Азиз" дам олиш оромгохи сотилишидан тушган маблағнинг Ўз.Рес Вазирлар Маҳкамасининг 29.01.2009 й.даги №27 қарорига асосан  1% маблағн</v>
          </cell>
        </row>
        <row r="35">
          <cell r="B35" t="str">
            <v>Ўзбекистон Республикаси Молия вазирлиги Ғазначилиги</v>
          </cell>
          <cell r="E35">
            <v>120000185</v>
          </cell>
          <cell r="F35">
            <v>27</v>
          </cell>
          <cell r="G35">
            <v>39994</v>
          </cell>
          <cell r="H35" t="str">
            <v>21508000900100001051</v>
          </cell>
          <cell r="I35" t="str">
            <v>00014</v>
          </cell>
          <cell r="J35" t="str">
            <v>Тошкент ш. МБ  ББ ХККМ Тошкент шахар.</v>
          </cell>
          <cell r="K35">
            <v>201122919</v>
          </cell>
          <cell r="L35" t="str">
            <v>шхв 2004212727391002198001 ДМҚ Тошкент вилоят худ.бошқармаси  ИНН 200555539 Статья:03.5.90  Ўз.Рес. Президентининг 06.05.2005 й.даги № ПҚ -69-сонли қарорига асосан ер майдонлари сотилишидан 50% маблағ</v>
          </cell>
        </row>
        <row r="36">
          <cell r="B36" t="str">
            <v>Дехқон ва фермер хўжаликларини қўллаб-қувватлаш жамғармаси</v>
          </cell>
          <cell r="E36">
            <v>11600945.949999999</v>
          </cell>
          <cell r="F36">
            <v>28</v>
          </cell>
          <cell r="G36">
            <v>39994</v>
          </cell>
          <cell r="H36" t="str">
            <v>20205000903551879002</v>
          </cell>
          <cell r="I36" t="str">
            <v>00446</v>
          </cell>
          <cell r="J36" t="str">
            <v xml:space="preserve">Тошкент ш "Туронбанк" АТБ нинг Бош офиси </v>
          </cell>
          <cell r="K36">
            <v>202441085</v>
          </cell>
          <cell r="L36" t="str">
            <v xml:space="preserve">шхв 2004212727391002198001 ДМҚ Тошкент вилоят худ.бошқармаси  ИНН 200555539 Статья:03.5.90 Ўз. Рес. Вазирлар Махкамасининг 25.10.1997й.даги 486-сонли қарорига асосан  ер майдонлари тушумидан 5,5% маблағ  </v>
          </cell>
        </row>
        <row r="37">
          <cell r="B37" t="str">
            <v>Ўзбекистон Республикаси Молия вазирлиги Ғазначилиги</v>
          </cell>
          <cell r="E37">
            <v>77738655.859999999</v>
          </cell>
          <cell r="F37">
            <v>29</v>
          </cell>
          <cell r="G37">
            <v>39994</v>
          </cell>
          <cell r="H37" t="str">
            <v>21508000900100001051</v>
          </cell>
          <cell r="I37" t="str">
            <v>00014</v>
          </cell>
          <cell r="J37" t="str">
            <v>Тошкент ш. МБ  ББ ХККМ Тошкент шахар.</v>
          </cell>
          <cell r="K37">
            <v>201122919</v>
          </cell>
          <cell r="L37" t="str">
            <v>шхв 2004212727391002198001 ДМҚ Тошкент вилоят худ.бошқармаси  ИНН 200555539 Статья:03.5.90  ЎзР. Вазирлар Махкамасининг 27.01.2009 й.даги №27 сонли қарорига   асосан 98% маблағ (ер майдонлари сотувидан).</v>
          </cell>
        </row>
        <row r="38">
          <cell r="B38" t="str">
            <v>Ўзбекистон Республикаси Молия вазирлиги Ғазначилиги</v>
          </cell>
          <cell r="E38">
            <v>58038748.579999998</v>
          </cell>
          <cell r="F38">
            <v>30</v>
          </cell>
          <cell r="G38">
            <v>39994</v>
          </cell>
          <cell r="H38" t="str">
            <v>21508000900100001051</v>
          </cell>
          <cell r="I38" t="str">
            <v>00014</v>
          </cell>
          <cell r="J38" t="str">
            <v>Тошкент ш. МБ  ББ ХККМ Тошкент шахар.</v>
          </cell>
          <cell r="K38">
            <v>201122919</v>
          </cell>
          <cell r="L38" t="str">
            <v>шхв 2004212727391002198001 ДМҚ Тошкент вилоят худ.бошқармаси  ИНН 200555539 Статья:03.5.90  ЎзР. Вазирлар Махкамасининг 27.01.2009 й.даги №27 сонли қарорига   асосан 98% маблағ (объектлар  сотувидан).</v>
          </cell>
        </row>
        <row r="39">
          <cell r="B39" t="str">
            <v xml:space="preserve">Ўзбекистон Республикаси Давлат мулкини бошқариш давлат қўмитаси Тошкент вилоят худудий бошқармаси </v>
          </cell>
          <cell r="E39">
            <v>1586503.19</v>
          </cell>
          <cell r="F39">
            <v>31</v>
          </cell>
          <cell r="G39">
            <v>39995</v>
          </cell>
          <cell r="H39" t="str">
            <v>20210000500430421001</v>
          </cell>
          <cell r="I39" t="str">
            <v>00425</v>
          </cell>
          <cell r="J39" t="str">
            <v xml:space="preserve">Тошкент ш АТИБ "Ипотека банк "Шайхонтохур филиали </v>
          </cell>
          <cell r="K39">
            <v>200555539</v>
          </cell>
          <cell r="L39" t="str">
            <v>шхв 2004212727391002198001 ДМҚ Тошкент вилоят худ.бошқармаси  ИНН 200555539 Статья:03.5.90  ЎзР. Вазирлар Махкамасининг 27.01.2009 й.даги №27-сонли қарорига   асосан 2% маблағ (ер майдонлари сотувидан ).</v>
          </cell>
        </row>
        <row r="40">
          <cell r="B40" t="str">
            <v xml:space="preserve">Ўзбекистон Республикаси Давлат мулкини бошқариш давлат қўмитаси Тошкент вилоят худудий бошқармаси </v>
          </cell>
          <cell r="E40">
            <v>1185358.31</v>
          </cell>
          <cell r="F40">
            <v>32</v>
          </cell>
          <cell r="G40">
            <v>39995</v>
          </cell>
          <cell r="H40" t="str">
            <v>20210000500430421001</v>
          </cell>
          <cell r="I40" t="str">
            <v>00425</v>
          </cell>
          <cell r="J40" t="str">
            <v xml:space="preserve">Тошкент ш АТИБ "Ипотека банк "Шайхонтохур филиали </v>
          </cell>
          <cell r="K40">
            <v>200555539</v>
          </cell>
          <cell r="L40" t="str">
            <v>шхв 2004212727391002198001 ДМҚ Тошкент вилоят худ.бошқармаси  ИНН 200555539 Статья:03.5.90  ЎзР. Вазирлар Махкамасининг 27.01.2009 й.даги №27-сонли қарорига   асосан 2% маблағ (объектлар  сотувидан).</v>
          </cell>
        </row>
        <row r="41">
          <cell r="B41" t="str">
            <v xml:space="preserve">Ўзбекистон Республикаси Давлат мулкини бошқариш давлат қўмитаси Тошкент вилоят худудий бошқармаси </v>
          </cell>
          <cell r="E41">
            <v>7406129.7800000003</v>
          </cell>
          <cell r="F41">
            <v>33</v>
          </cell>
          <cell r="G41">
            <v>40000</v>
          </cell>
          <cell r="H41" t="str">
            <v>20210000500430421001</v>
          </cell>
          <cell r="I41" t="str">
            <v>00425</v>
          </cell>
          <cell r="J41" t="str">
            <v xml:space="preserve">Тошкент ш АТИБ "Ипотека банк "Шайхонтохур филиали </v>
          </cell>
          <cell r="K41">
            <v>200555539</v>
          </cell>
          <cell r="L41" t="str">
            <v>шхв 2004212727391002198001 ДМҚ Тошкент вилоят худ.бошқармаси  ИНН 200555539 Статья:03.5.90  ЎзР. ВМ 27.01.2009 й.даги №27-сонли қарорига   асосан 2% маблағ (объектлар  сотувиданЎз.Р ВМ 15.09.2008 й. 476-Ф фармойишига асосан Тош.вил. Бўстонлик туманидаги "</v>
          </cell>
        </row>
        <row r="42">
          <cell r="B42" t="str">
            <v>Ўзбекистон Республикаси Молия вазирлиги Ғазначилиги</v>
          </cell>
          <cell r="E42">
            <v>2431604.0299999998</v>
          </cell>
          <cell r="F42">
            <v>34</v>
          </cell>
          <cell r="G42">
            <v>40025</v>
          </cell>
          <cell r="H42" t="str">
            <v>21508000900100001051</v>
          </cell>
          <cell r="I42" t="str">
            <v>00014</v>
          </cell>
          <cell r="J42" t="str">
            <v>Тошкент ш. МБ  ББ ХККМ Тошкент шахар.</v>
          </cell>
          <cell r="K42">
            <v>201122919</v>
          </cell>
          <cell r="L42" t="str">
            <v>шхв 2004212727391002198001 ДМҚ Тошкент вилоят худ.бошқармаси  ИНН 200555539 Статья:03.5.90  Ўз.Рес. Президентининг 06.05.2005 й.даги № ПҚ -69-сонли қарорига асосан ер майдонлари сотилишидан 50% маблағ</v>
          </cell>
        </row>
        <row r="43">
          <cell r="B43" t="str">
            <v>Ўзбекистон Республикаси Молия вазирлиги Ғазначилиги</v>
          </cell>
          <cell r="E43">
            <v>49823154.75</v>
          </cell>
          <cell r="F43">
            <v>35</v>
          </cell>
          <cell r="G43">
            <v>40025</v>
          </cell>
          <cell r="H43" t="str">
            <v>21508000900100001051</v>
          </cell>
          <cell r="I43" t="str">
            <v>00014</v>
          </cell>
          <cell r="J43" t="str">
            <v>Тошкент ш. МБ  ББ ХККМ Тошкент шахар.</v>
          </cell>
          <cell r="K43">
            <v>201122919</v>
          </cell>
          <cell r="L43" t="str">
            <v>шхв 2004212727391002198001 ДМҚ Тошкент вилоят худ.бошқармаси  ИНН 200555539 Статья:03.5.90  ЎзР. Вазирлар Махкамасининг 27.01.2009 й.даги №27 сонли қарорига   асосан 98% маблағнинг ўтказилиши (объектлар  сотувидан).</v>
          </cell>
        </row>
        <row r="44">
          <cell r="B44" t="str">
            <v>Ўзбекистон Республикаси Молия вазирлиги Ғазначилиги</v>
          </cell>
          <cell r="E44">
            <v>2120845.0299999998</v>
          </cell>
          <cell r="F44">
            <v>36</v>
          </cell>
          <cell r="G44">
            <v>40025</v>
          </cell>
          <cell r="H44" t="str">
            <v>21508000900100001051</v>
          </cell>
          <cell r="I44" t="str">
            <v>00014</v>
          </cell>
          <cell r="J44" t="str">
            <v>Тошкент ш. МБ  ББ ХККМ Тошкент шахар.</v>
          </cell>
          <cell r="K44">
            <v>201122919</v>
          </cell>
          <cell r="L44" t="str">
            <v>шхв 2004212727391002198001 ДМҚ Тошкент вилоят худ.бошқармаси  ИНН 200555539 Статья:03.5.90  ЎзР. Вазирлар Махкамасининг 27.01.2009 й.даги №27 сонли қарорига   асосан 98% маблағ (ер майдонлари сотувидан).</v>
          </cell>
        </row>
        <row r="45">
          <cell r="B45" t="str">
            <v>Дехқон ва фермер хўжаликларини қўллаб-қувватлаш жамғармаси</v>
          </cell>
          <cell r="E45">
            <v>267476.44</v>
          </cell>
          <cell r="F45">
            <v>37</v>
          </cell>
          <cell r="G45">
            <v>40025</v>
          </cell>
          <cell r="H45" t="str">
            <v>20205000903551879002</v>
          </cell>
          <cell r="I45" t="str">
            <v>00446</v>
          </cell>
          <cell r="J45" t="str">
            <v xml:space="preserve">Тошкент ш "Туронбанк" АТБ нинг Бош офиси </v>
          </cell>
          <cell r="K45">
            <v>202441085</v>
          </cell>
          <cell r="L45" t="str">
            <v xml:space="preserve">шхв 2004212727391002198001 ДМҚ Тошкент вилоят худ.бошқармаси  ИНН 200555539 Статья:03.5.90 Ўз. Рес. Вазирлар Махкамасининг 25.10.1997й.даги 486-сонли қарорига асосан  ер майдонлари тушумидан 5,5% маблағ  </v>
          </cell>
        </row>
        <row r="46">
          <cell r="B46" t="str">
            <v xml:space="preserve">Ўзбекистон Республикаси Давлат мулкини бошқариш давлат қўмитаси Тошкент вилоят худудий бошқармаси </v>
          </cell>
          <cell r="E46">
            <v>43282.55</v>
          </cell>
          <cell r="F46">
            <v>38</v>
          </cell>
          <cell r="G46">
            <v>40030</v>
          </cell>
          <cell r="H46" t="str">
            <v>20210000500430421001</v>
          </cell>
          <cell r="I46" t="str">
            <v>00442</v>
          </cell>
          <cell r="J46" t="str">
            <v>Уз СКБ МАМФ</v>
          </cell>
          <cell r="K46">
            <v>200555539</v>
          </cell>
          <cell r="L46" t="str">
            <v>шхв 2004212727391002198001 ДМҚ Тошкент вилоят худ.бошқармаси  ИНН 200555539 Статья:03.5.90  ЎзР. Вазирлар Махкамасининг 27.01.2009 й.даги №27-сонли қарорига   асосан 2% маблағ (ер майдонлари сотувидан ).</v>
          </cell>
        </row>
        <row r="47">
          <cell r="B47" t="str">
            <v xml:space="preserve">Ўзбекистон Республикаси Давлат мулкини бошқариш давлат қўмитаси Тошкент вилоят худудий бошқармаси </v>
          </cell>
          <cell r="E47">
            <v>953658.71</v>
          </cell>
          <cell r="F47">
            <v>39</v>
          </cell>
          <cell r="G47">
            <v>40025</v>
          </cell>
          <cell r="H47" t="str">
            <v>20210000500430421001</v>
          </cell>
          <cell r="I47" t="str">
            <v>00442</v>
          </cell>
          <cell r="J47" t="str">
            <v>Уз СКБ МАМФ</v>
          </cell>
          <cell r="K47">
            <v>200555539</v>
          </cell>
          <cell r="L47" t="str">
            <v>шхв 2004212727391002198001 ДМҚ Тошкент вилоят худ.бошқармаси  ИНН 200555539 Статья:03.5.90  ЎзР. Вазирлар Махкамасининг 27.01.2009 й.даги №27-сонли қарорига   асосан 2% маблағ (объектлар  сотувидан).</v>
          </cell>
        </row>
        <row r="48">
          <cell r="B48" t="str">
            <v>ООО "Konservis"</v>
          </cell>
          <cell r="E48">
            <v>4424966.0999999996</v>
          </cell>
          <cell r="F48">
            <v>40</v>
          </cell>
          <cell r="G48">
            <v>40025</v>
          </cell>
          <cell r="H48" t="str">
            <v>20208000804226002001</v>
          </cell>
          <cell r="I48" t="str">
            <v>00491</v>
          </cell>
          <cell r="J48" t="str">
            <v>Тошкент ш.ЧОАББ "Траст банк"</v>
          </cell>
          <cell r="K48">
            <v>204296866</v>
          </cell>
          <cell r="L48" t="str">
            <v>шх.в 2004212727391002198001 ДМҚ Тошкент вилоят худ.бошқармаси  ИНН 200555539 Статья:01.9.90. 11.10.2006 й.даги №112/06 сонли Бош.шартномага ва 31.01.2008й.даги  келишув шартномасига хамда,  23.07.2009й.даги акт сверкага асосан бахолаш хизматлари учун 100%</v>
          </cell>
        </row>
        <row r="49">
          <cell r="B49" t="str">
            <v>"BAHOLASH VA KONSALTING MARKAZI" МЧЖ</v>
          </cell>
          <cell r="E49">
            <v>449108.5</v>
          </cell>
          <cell r="F49">
            <v>41</v>
          </cell>
          <cell r="G49">
            <v>40025</v>
          </cell>
          <cell r="H49" t="str">
            <v>20208000800155591001</v>
          </cell>
          <cell r="I49" t="str">
            <v>00442</v>
          </cell>
          <cell r="J49" t="str">
            <v>Уз СКБ МАМФ</v>
          </cell>
          <cell r="K49">
            <v>201523442</v>
          </cell>
          <cell r="L49" t="str">
            <v>шх.в 2004212727391002198001 ДМҚ Тошкент вилоят худ.бошқармаси  ИНН 200555539 Статья:01.9.90. 10.10.2006 й.даги №109/06 сонли Бош.шартномага ва 31.01.2008й.даги   келишув шартномасига хамда,  23.07.2009й.даги акт сверкага асосан бахолаш хизмати учун 100% т</v>
          </cell>
        </row>
        <row r="50">
          <cell r="B50" t="str">
            <v>"TOSHKENT VILOYATI BAHOLASH VA KONSALTING MARKAZI" МЧЖ</v>
          </cell>
          <cell r="E50">
            <v>10093593.9</v>
          </cell>
          <cell r="F50">
            <v>42</v>
          </cell>
          <cell r="G50">
            <v>40030</v>
          </cell>
          <cell r="H50" t="str">
            <v>20208000904104860001</v>
          </cell>
          <cell r="I50" t="str">
            <v>00425</v>
          </cell>
          <cell r="J50" t="str">
            <v>Тошкент ш. "Ипотека Банк" АТИБ Шайхонтохур филиали</v>
          </cell>
          <cell r="K50">
            <v>203534094</v>
          </cell>
          <cell r="L50" t="str">
            <v>шх.в 2004212727391002198001 ДМҚ Тошкент вилоят худ.бошқармаси  ИНН 200555539 Статья:01.9.90. 11.10.2006 й.даги №111/06 сонли Бош шартномага ва 31.01.2008й.даги  келишув шартномасига хамда,  15.07.2009й.даги акт сверкага асосан бахолаш хизматлари учун 100%</v>
          </cell>
        </row>
        <row r="51">
          <cell r="B51" t="str">
            <v>ООО "Konservis"</v>
          </cell>
          <cell r="E51">
            <v>5099131</v>
          </cell>
          <cell r="F51">
            <v>43</v>
          </cell>
          <cell r="G51">
            <v>40052</v>
          </cell>
          <cell r="H51" t="str">
            <v>20208000504226002001</v>
          </cell>
          <cell r="I51" t="str">
            <v>00442</v>
          </cell>
          <cell r="J51" t="str">
            <v>Уз СКБ МАМФ</v>
          </cell>
          <cell r="K51">
            <v>204296866</v>
          </cell>
          <cell r="L51" t="str">
            <v>шх.в 2004212727391002198001 ДМҚ Тошкент вилоят худ.бошқармаси  ИНН 200555539 Статья:01.9.90. 11.10.2006 й.даги №112/06 сонли Бош.шартномага ва 31.12.2008й.даги  келишув шартномасига хамда 17.08.2009й.даги акт сверкага асосан бахолаш хизматлари учун 100% т</v>
          </cell>
        </row>
      </sheetData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Плат.поруч"/>
      <sheetName val="Реестр"/>
      <sheetName val="Лист1"/>
      <sheetName val="Критерии"/>
      <sheetName val="декабрь"/>
      <sheetName val="Лист3"/>
      <sheetName val="Плат_поруч"/>
    </sheetNames>
    <sheetDataSet>
      <sheetData sheetId="0" refreshError="1"/>
      <sheetData sheetId="1" refreshError="1"/>
      <sheetData sheetId="2" refreshError="1">
        <row r="8">
          <cell r="B8" t="str">
            <v>Получатель</v>
          </cell>
          <cell r="C8" t="str">
            <v>Дебет</v>
          </cell>
          <cell r="D8" t="str">
            <v>Кредит</v>
          </cell>
          <cell r="E8" t="str">
            <v>Сумма</v>
          </cell>
          <cell r="F8" t="str">
            <v>Номер</v>
          </cell>
          <cell r="G8" t="str">
            <v>Дата</v>
          </cell>
          <cell r="H8" t="str">
            <v>Рас.счет</v>
          </cell>
          <cell r="I8" t="str">
            <v>Код</v>
          </cell>
          <cell r="J8" t="str">
            <v>Банк</v>
          </cell>
          <cell r="K8" t="str">
            <v>И Н Н</v>
          </cell>
          <cell r="L8" t="str">
            <v>Детали платежа</v>
          </cell>
        </row>
        <row r="9">
          <cell r="B9" t="str">
            <v>Ўзбекистон Республикаси Молия вазирлиги Ғазначилиги</v>
          </cell>
          <cell r="E9">
            <v>105031014</v>
          </cell>
          <cell r="F9">
            <v>1</v>
          </cell>
          <cell r="G9">
            <v>39843</v>
          </cell>
          <cell r="H9" t="str">
            <v>21508000900100001051</v>
          </cell>
          <cell r="I9" t="str">
            <v>00014</v>
          </cell>
          <cell r="J9" t="str">
            <v>ХККМ МБ  Тошкент шахар ББ</v>
          </cell>
          <cell r="K9">
            <v>201122919</v>
          </cell>
          <cell r="L9" t="str">
            <v>шхб 2004212727391002198001 ДМҚ Тошкент вилоят худ.бошқармаси  ИНН 200555539 Статья:03.5.90  ЎзР. Вазирлар Махкамасининг 22.08.1998 й.даги №362 сонли қарорига   асосан 98% маблағнинг ўтказилиши (объектлар  сотувидан).</v>
          </cell>
        </row>
        <row r="10">
          <cell r="B10" t="str">
            <v xml:space="preserve">Ўзбекистон Республикаси Давлат мулкини бошқариш давлат қўмитаси Тошкент вилоят худудий бошқармаси </v>
          </cell>
          <cell r="E10">
            <v>2169676</v>
          </cell>
          <cell r="F10">
            <v>2</v>
          </cell>
          <cell r="G10">
            <v>39843</v>
          </cell>
          <cell r="H10" t="str">
            <v>20210000500430421001</v>
          </cell>
          <cell r="I10" t="str">
            <v>00425</v>
          </cell>
          <cell r="J10" t="str">
            <v xml:space="preserve">Тошкент ш АТИБ "Ипотека банк "Шайхонтохур филиали </v>
          </cell>
          <cell r="K10">
            <v>200555539</v>
          </cell>
          <cell r="L10" t="str">
            <v>шхб 2004212727391002198001 ДМҚ Тошкент вилоят худ.бошқармаси  ИНН 200555539 Статья:03.5.90  ЎзР. Вазирлар Махкамасининг 22.08.1998 й.даги №362 сонли қарорига   асосан 2% маблағнинг ўтказилиши (объектлар  сотувидан).</v>
          </cell>
        </row>
        <row r="11">
          <cell r="B11" t="str">
            <v xml:space="preserve">"Узкимёсаноатлойиха"ОАЖ </v>
          </cell>
          <cell r="E11">
            <v>3157018.09</v>
          </cell>
          <cell r="F11">
            <v>3</v>
          </cell>
          <cell r="G11">
            <v>39854</v>
          </cell>
          <cell r="H11" t="str">
            <v>20210000900128577001</v>
          </cell>
          <cell r="I11" t="str">
            <v>00478</v>
          </cell>
          <cell r="J11" t="str">
            <v xml:space="preserve">АТИБ "Ипотека банк "Чирчиқ шахар филиали </v>
          </cell>
          <cell r="K11">
            <v>200941533</v>
          </cell>
          <cell r="L11" t="str">
            <v>шхб 2004212727391002198001 ДМҚ Тошкент вилоят худ.бошқармаси  ИНН 200555539 Статья:03.5.90 ЎзР.сининг  24.04.1996й.даги 223-I қонунига ва Жамиятнинг 23.01.2009й.даги 15-128сонли мурожаатига   асосан автотранспорт воситалари  ГАЗ-31029, УАЗ-330301сотувидан</v>
          </cell>
        </row>
        <row r="12">
          <cell r="B12" t="str">
            <v xml:space="preserve">Ўзбекистон Республикаси Давлат мулкини бошқариш давлат қўмитаси Тошкент вилоят худудий бошқармаси </v>
          </cell>
          <cell r="E12">
            <v>1000000</v>
          </cell>
          <cell r="F12">
            <v>4</v>
          </cell>
          <cell r="G12">
            <v>39854</v>
          </cell>
          <cell r="H12" t="str">
            <v>20210000500430421001</v>
          </cell>
          <cell r="I12" t="str">
            <v>00425</v>
          </cell>
          <cell r="J12" t="str">
            <v xml:space="preserve">Тошкент ш АТИБ "Ипотека банк "Шайхонтохур филиали </v>
          </cell>
          <cell r="K12">
            <v>200555539</v>
          </cell>
          <cell r="L12" t="str">
            <v xml:space="preserve">шхб 2004212727391002198001 ДМҚ Тошкент вилоят худ.бошқармаси  ИНН 200555539 Статья:03.5.90  ЎзР. Вазирлар Махкамасининг 27.01.2009 й.даги №27- сонли қарорига   асосан 2% маблағнинг ўтказилиши.(ер майдонлари сотувидан)  </v>
          </cell>
        </row>
        <row r="13">
          <cell r="B13" t="str">
            <v>VALKON MANAGEMENT МЧЖ</v>
          </cell>
          <cell r="E13">
            <v>740256</v>
          </cell>
          <cell r="F13">
            <v>5</v>
          </cell>
          <cell r="G13">
            <v>39871</v>
          </cell>
          <cell r="H13" t="str">
            <v>20208000104430506001</v>
          </cell>
          <cell r="I13" t="str">
            <v>00425</v>
          </cell>
          <cell r="J13" t="str">
            <v xml:space="preserve">Тошкент ш АТИБ "Ипотека банк "Шайхонтохур филиали </v>
          </cell>
          <cell r="K13">
            <v>205782522</v>
          </cell>
          <cell r="L13" t="str">
            <v>шх.в 2004212727391002198001 ДМҚ Тошкент вилоят худ.бошқармаси  ИНН 200555539 Статья:01.9.90. 23.12.2008й.даги №47/08 сонли Ген.дог.га ва 16.02.2008й.даги №01-сонли Қўшимча келишув шартномасига хамда акт сверкага асосан "Тошқурилишматериаллари ЛИТИ" биноси</v>
          </cell>
        </row>
        <row r="14">
          <cell r="B14" t="str">
            <v xml:space="preserve">Ўзбекистон Республикаси Давлат мулкини бошқариш давлат қўмитаси Тошкент вилоят худудий бошқармаси </v>
          </cell>
          <cell r="E14">
            <v>623000</v>
          </cell>
          <cell r="F14">
            <v>6</v>
          </cell>
          <cell r="G14">
            <v>39869</v>
          </cell>
          <cell r="H14" t="str">
            <v>20210000500430421001</v>
          </cell>
          <cell r="I14" t="str">
            <v>00425</v>
          </cell>
          <cell r="J14" t="str">
            <v xml:space="preserve">Тошкент ш АТИБ "Ипотека банк "Шайхонтохур филиали </v>
          </cell>
          <cell r="K14">
            <v>200555539</v>
          </cell>
          <cell r="L14" t="str">
            <v>шхб 2004212727391002198001 ДМҚ Тошкент вилоят худ.бошқармаси  ИНН 200555539 Статья:03.5.90  ЎзР. Вазирлар Махкамасининг 27.01.2009 й.даги №27-сонли қарорига   асосан 2% маблағнинг ўтказилиши (объектлар  сотувидан).</v>
          </cell>
        </row>
        <row r="15">
          <cell r="B15" t="str">
            <v>Ўзбекистон Республикаси Молия вазирлиги Ғазначилиги</v>
          </cell>
          <cell r="E15">
            <v>31853918.739999998</v>
          </cell>
          <cell r="F15">
            <v>7</v>
          </cell>
          <cell r="G15">
            <v>39869</v>
          </cell>
          <cell r="H15" t="str">
            <v>21508000900100001051</v>
          </cell>
          <cell r="I15" t="str">
            <v>00014</v>
          </cell>
          <cell r="J15" t="str">
            <v>Тошкент ш. МБ  ББ ХККМ Тошкент шахар</v>
          </cell>
          <cell r="K15">
            <v>201122919</v>
          </cell>
          <cell r="L15" t="str">
            <v>шхб 2004212727391002198001 ДМҚ Тошкент вилоят худ.бошқармаси  ИНН 200555539 Статья:03.5.90  ЎзР. Вазирлар Махкамасининг 27.01.2009 й.даги №27 сонли қарорига   асосан 98% маблағнинг ўтказилиши (объектлар  сотувидан).</v>
          </cell>
        </row>
        <row r="16">
          <cell r="B16" t="str">
            <v>Ўзбекистон Республикаси Молия вазирлиги Ғазначилиги</v>
          </cell>
          <cell r="E16">
            <v>31230640</v>
          </cell>
          <cell r="F16">
            <v>8</v>
          </cell>
          <cell r="G16">
            <v>39883</v>
          </cell>
          <cell r="H16" t="str">
            <v>21508000900100001051</v>
          </cell>
          <cell r="I16" t="str">
            <v>00014</v>
          </cell>
          <cell r="J16" t="str">
            <v>Тошкент ш. МБ  ББ ХККМ Тошкент шахар.</v>
          </cell>
          <cell r="K16">
            <v>201122919</v>
          </cell>
          <cell r="L16" t="str">
            <v>шхв 2004212727391002198001 ДМҚ Тошкент вилоят худ.бошқармаси  ИНН 200555539 Статья:03.5.90  ЎзР. Вазирлар Махкамасининг 27.01.2009 й.даги №27 сонли қарорига   асосан 98% маблағнинг ўтказилиши (объектлар  сотувидан).</v>
          </cell>
        </row>
        <row r="17">
          <cell r="B17" t="str">
            <v xml:space="preserve">Ўзбекистон Республикаси Давлат мулкини бошқариш давлат қўмитаси Тошкент вилоят худудий бошқармаси </v>
          </cell>
          <cell r="E17">
            <v>637360</v>
          </cell>
          <cell r="F17">
            <v>9</v>
          </cell>
          <cell r="G17">
            <v>39884</v>
          </cell>
          <cell r="H17" t="str">
            <v>20210000500430421001</v>
          </cell>
          <cell r="I17" t="str">
            <v>00425</v>
          </cell>
          <cell r="J17" t="str">
            <v xml:space="preserve">Тошкент ш АТИБ "Ипотека банк "Шайхонтохур филиали </v>
          </cell>
          <cell r="K17">
            <v>200555539</v>
          </cell>
          <cell r="L17" t="str">
            <v>шхв 2004212727391002198001 ДМҚ Тошкент вилоят худ.бошқармаси  ИНН 200555539 Статья:03.5.90  ЎзР. Вазирлар Махкамасининг 27.01.2009 й.даги №27-сонли қарорига   асосан 2% маблағнинг ўтказилиши (объектлар  сотувидан).</v>
          </cell>
        </row>
        <row r="18">
          <cell r="B18" t="str">
            <v>"TOSHKENT VILOYATI BAHOLASH VA KONSALTING MARKAZI" МЧЖ</v>
          </cell>
          <cell r="E18">
            <v>542854.40000000002</v>
          </cell>
          <cell r="F18">
            <v>10</v>
          </cell>
          <cell r="G18">
            <v>39891</v>
          </cell>
          <cell r="H18" t="str">
            <v>20208000904104860001</v>
          </cell>
          <cell r="I18" t="str">
            <v>00425</v>
          </cell>
          <cell r="J18" t="str">
            <v>Тошкент ш. "Ипотека Банк" АТИБ Шайхонтохур филиали</v>
          </cell>
          <cell r="K18">
            <v>203534094</v>
          </cell>
          <cell r="L18" t="str">
            <v>шх.в 2004212727391002198001 ДМҚ Тошкент вилоят худ.бошқармаси  ИНН 200555539 Статья:01.9.90. 11.10.2006 й.даги №111/06 сонли Ген.дог.га ва 02.03.2009й.даги №02-сонли Қўшимча келишув шартномасига хамда,  02.03.2009й.даги акт сверкага асосан Бекобод ш. "Яхн</v>
          </cell>
        </row>
        <row r="19">
          <cell r="B19" t="str">
            <v xml:space="preserve">Қуйичирчиқ т. АТ "Пахта Банк"нинг Дўстобод филиалига </v>
          </cell>
          <cell r="E19">
            <v>160000</v>
          </cell>
          <cell r="F19">
            <v>11</v>
          </cell>
          <cell r="G19">
            <v>39892</v>
          </cell>
          <cell r="H19" t="str">
            <v>29801000100000474001</v>
          </cell>
          <cell r="I19" t="str">
            <v>00474</v>
          </cell>
          <cell r="J19" t="str">
            <v xml:space="preserve">Қуйичирчиқ т. АТ "Пахта Банк"нинг Дўстобод филиали </v>
          </cell>
          <cell r="K19">
            <v>200458112</v>
          </cell>
          <cell r="L19" t="str">
            <v xml:space="preserve">Возврат поступление:согласно письмо № 11-263/а от  09.03.2009.Умаров Анвар-40000,Низамов Шухрат-40000,Сулаймонов Шамситдин -40000, Умаров Хайрулла -40000.   </v>
          </cell>
        </row>
        <row r="20">
          <cell r="B20" t="str">
            <v>Ўзбекистон Республикаси Молия вазирлиги Ғазначилиги</v>
          </cell>
          <cell r="E20">
            <v>128629720.66</v>
          </cell>
          <cell r="F20">
            <v>12</v>
          </cell>
          <cell r="G20">
            <v>39903</v>
          </cell>
          <cell r="H20" t="str">
            <v>21508000900100001051</v>
          </cell>
          <cell r="I20" t="str">
            <v>00014</v>
          </cell>
          <cell r="J20" t="str">
            <v>Тошкент ш. МБ  ББ ХККМ Тошкент шахар.</v>
          </cell>
          <cell r="K20">
            <v>201122919</v>
          </cell>
          <cell r="L20" t="str">
            <v>шхв 2004212727391002198001 ДМҚ Тошкент вилоят худ.бошқармаси  ИНН 200555539 Статья:03.5.90  ЎзР. Вазирлар Махкамасининг 27.01.2009 й.даги №27 сонли қарорига   асосан 98% маблағнинг ўтказилиши (объектлар  сотувидан).</v>
          </cell>
        </row>
        <row r="21">
          <cell r="B21" t="str">
            <v xml:space="preserve">Ўзбекистон Республикаси Давлат мулкини бошқариш давлат қўмитаси Тошкент вилоят худудий бошқармаси </v>
          </cell>
          <cell r="E21">
            <v>2625096.34</v>
          </cell>
          <cell r="F21">
            <v>13</v>
          </cell>
          <cell r="G21">
            <v>39903</v>
          </cell>
          <cell r="H21" t="str">
            <v>20210000500430421001</v>
          </cell>
          <cell r="I21" t="str">
            <v>00425</v>
          </cell>
          <cell r="J21" t="str">
            <v xml:space="preserve">Тошкент ш АТИБ "Ипотека банк "Шайхонтохур филиали </v>
          </cell>
          <cell r="K21">
            <v>200555539</v>
          </cell>
          <cell r="L21" t="str">
            <v>шхв 2004212727391002198001 ДМҚ Тошкент вилоят худ.бошқармаси  ИНН 200555539 Статья:03.5.90  ЎзР. Вазирлар Махкамасининг 27.01.2009 й.даги №27-сонли қарорига   асосан 2% маблағнинг ўтказилиши (объектлар  сотувидан).</v>
          </cell>
        </row>
        <row r="22">
          <cell r="B22" t="str">
            <v>Ўзбекистон Республикаси Молия вазирлиги Ғазначилиги</v>
          </cell>
          <cell r="E22">
            <v>105942780</v>
          </cell>
          <cell r="F22">
            <v>14</v>
          </cell>
          <cell r="G22">
            <v>39924</v>
          </cell>
          <cell r="H22" t="str">
            <v>21508000900100001051</v>
          </cell>
          <cell r="I22" t="str">
            <v>00014</v>
          </cell>
          <cell r="J22" t="str">
            <v>Тошкент ш. МБ  ББ ХККМ Тошкент шахар.</v>
          </cell>
          <cell r="K22">
            <v>201122919</v>
          </cell>
          <cell r="L22" t="str">
            <v>шхв 2004212727391002198001 ДМҚ Тошкент вилоят худ.бошқармаси  ИНН 200555539 Статья:03.5.90  Ўз.Рес. Президентининг 06.05.2005 й.даги № ПҚ -69-сонли қарорига асосан ер майдонлари сотилишидан 50% маблағни ўтказилиши .</v>
          </cell>
        </row>
        <row r="23">
          <cell r="B23" t="str">
            <v>Дехқон ва фермер хўжаликларини қўллаб-қувватлаш жамғармаси</v>
          </cell>
          <cell r="E23">
            <v>11653705.800000001</v>
          </cell>
          <cell r="F23">
            <v>15</v>
          </cell>
          <cell r="G23">
            <v>39924</v>
          </cell>
          <cell r="H23" t="str">
            <v>20205000903551879002</v>
          </cell>
          <cell r="I23" t="str">
            <v>00446</v>
          </cell>
          <cell r="J23" t="str">
            <v xml:space="preserve">Тошкент ш "Туронбанк" АТБ нинг Бош офиси </v>
          </cell>
          <cell r="K23">
            <v>202441085</v>
          </cell>
          <cell r="L23" t="str">
            <v xml:space="preserve">шхв 2004212727391002198001 ДМҚ Тошкент вилоят худ.бошқармаси  ИНН 200555539 Статья:03.5.90 Ўз. Рес. Вазирлар Махкамасининг 25.10.1997й.даги 486-сонли қарорига асосан  ер майдонлари тушумидан 5,5% маблағни ўтказилиши.  </v>
          </cell>
        </row>
        <row r="24">
          <cell r="B24" t="str">
            <v>Ўзбекистон Республикаси Молия вазирлиги Ғазначилиги</v>
          </cell>
          <cell r="E24">
            <v>92403292.719999999</v>
          </cell>
          <cell r="F24">
            <v>16</v>
          </cell>
          <cell r="G24">
            <v>39924</v>
          </cell>
          <cell r="H24" t="str">
            <v>21508000900100001051</v>
          </cell>
          <cell r="I24" t="str">
            <v>00014</v>
          </cell>
          <cell r="J24" t="str">
            <v>Тошкент ш. МБ  ББ ХККМ Тошкент шахар.</v>
          </cell>
          <cell r="K24">
            <v>201122919</v>
          </cell>
          <cell r="L24" t="str">
            <v>шхв 2004212727391002198001 ДМҚ Тошкент вилоят худ.бошқармаси  ИНН 200555539 Статья:03.5.90  ЎзР. Вазирлар Махкамасининг 27.01.2009 й.даги №27 сонли қарорига   асосан 98% маблағнинг ўтказилиши (ер майдонлари сотувидан).</v>
          </cell>
        </row>
        <row r="25">
          <cell r="B25" t="str">
            <v xml:space="preserve">Ўзбекистон Республикаси Давлат мулкини бошқариш давлат қўмитаси Тошкент вилоят худудий бошқармаси </v>
          </cell>
          <cell r="E25">
            <v>885781.48</v>
          </cell>
          <cell r="F25">
            <v>17</v>
          </cell>
          <cell r="G25">
            <v>39924</v>
          </cell>
          <cell r="H25" t="str">
            <v>20210000500430421001</v>
          </cell>
          <cell r="I25" t="str">
            <v>00425</v>
          </cell>
          <cell r="J25" t="str">
            <v xml:space="preserve">Тошкент ш АТИБ "Ипотека банк "Шайхонтохур филиали </v>
          </cell>
          <cell r="K25">
            <v>200555539</v>
          </cell>
          <cell r="L25" t="str">
            <v>шхв 2004212727391002198001 ДМҚ Тошкент вилоят худ.бошқармаси  ИНН 200555539 Статья:03.5.90  ЎзР. Вазирлар Махкамасининг 27.01.2009 й.даги №27-сонли қарорига   асосан 2% маблағнинг ўтказилиши (ер майдонлари сотувидан ).</v>
          </cell>
        </row>
        <row r="26">
          <cell r="B26" t="str">
            <v>Ўзбекистон Республикаси Молия вазирлиги Ғазначилиги</v>
          </cell>
          <cell r="E26">
            <v>26925505.489999998</v>
          </cell>
          <cell r="F26">
            <v>18</v>
          </cell>
          <cell r="G26">
            <v>39924</v>
          </cell>
          <cell r="H26" t="str">
            <v>21508000900100001051</v>
          </cell>
          <cell r="I26" t="str">
            <v>00014</v>
          </cell>
          <cell r="J26" t="str">
            <v>Тошкент ш. МБ  ББ ХККМ Тошкент шахар.</v>
          </cell>
          <cell r="K26">
            <v>201122919</v>
          </cell>
          <cell r="L26" t="str">
            <v>шхв 2004212727391002198001 ДМҚ Тошкент вилоят худ.бошқармаси  ИНН 200555539 Статья:03.5.90  ЎзР. Вазирлар Махкамасининг 27.01.2009 й.даги №27 сонли қарорига   асосан 98% маблағнинг ўтказилиши (ер майдонлари сотувидан).</v>
          </cell>
        </row>
        <row r="27">
          <cell r="B27" t="str">
            <v>Дехқон ва фермер хўжаликларини қўллаб-қувватлаш жамғармаси</v>
          </cell>
          <cell r="E27">
            <v>1599074.4</v>
          </cell>
          <cell r="F27">
            <v>19</v>
          </cell>
          <cell r="G27">
            <v>39924</v>
          </cell>
          <cell r="H27" t="str">
            <v>20205000903551879002</v>
          </cell>
          <cell r="I27" t="str">
            <v>00446</v>
          </cell>
          <cell r="J27" t="str">
            <v xml:space="preserve">Тошкент ш "Туронбанк" АТБ нинг Бош офиси </v>
          </cell>
          <cell r="K27">
            <v>202441085</v>
          </cell>
          <cell r="L27" t="str">
            <v xml:space="preserve">шхв 2004212727391002198001 ДМҚ Тошкент вилоят худ.бошқармаси  ИНН 200555539 Статья:03.5.90 Ўз. Рес. Вазирлар Махкамасининг 25.10.1997й.даги 486-сонли қарорига асосан  ер майдонлари тушумидан 5,5% маблағни ўтказилиши.  </v>
          </cell>
        </row>
        <row r="28">
          <cell r="B28" t="str">
            <v xml:space="preserve">Ўзбекистон Республикаси Давлат мулкини бошқариш давлат қўмитаси Тошкент вилоят худудий бошқармаси </v>
          </cell>
          <cell r="E28">
            <v>549500.11</v>
          </cell>
          <cell r="F28">
            <v>20</v>
          </cell>
          <cell r="G28">
            <v>39924</v>
          </cell>
          <cell r="H28" t="str">
            <v>20210000500430421001</v>
          </cell>
          <cell r="I28" t="str">
            <v>00425</v>
          </cell>
          <cell r="J28" t="str">
            <v xml:space="preserve">Тошкент ш АТИБ "Ипотека банк "Шайхонтохур филиали </v>
          </cell>
          <cell r="K28">
            <v>200555539</v>
          </cell>
          <cell r="L28" t="str">
            <v>шхв 2004212727391002198001 ДМҚ Тошкент вилоят худ.бошқармаси  ИНН 200555539 Статья:03.5.90  ЎзР. Вазирлар Махкамасининг 27.01.2009 й.даги №27-сонли қарорига   асосан 2% маблағнинг ўтказилиши (ер майдонлари сотувидан ).</v>
          </cell>
        </row>
        <row r="29">
          <cell r="B29" t="str">
            <v>Ўзбекистон Республикаси Молия вазирлиги Ғазначилиги</v>
          </cell>
          <cell r="E29">
            <v>419527738.22000003</v>
          </cell>
          <cell r="F29">
            <v>21</v>
          </cell>
          <cell r="G29">
            <v>39933</v>
          </cell>
          <cell r="H29" t="str">
            <v>21508000900100001051</v>
          </cell>
          <cell r="I29" t="str">
            <v>00014</v>
          </cell>
          <cell r="J29" t="str">
            <v>Тошкент ш. МБ  ББ ХККМ Тошкент шахар.</v>
          </cell>
          <cell r="K29">
            <v>201122919</v>
          </cell>
          <cell r="L29" t="str">
            <v>шхв 2004212727391002198001 ДМҚ Тошкент вилоят худ.бошқармаси  ИНН 200555539 Статья:03.5.90  ЎзР. Вазирлар Махкамасининг 27.01.2009 й.даги №27 сонли қарорига   асосан 98% маблағнинг ўтказилиши (объектлар  сотувидан).</v>
          </cell>
        </row>
        <row r="30">
          <cell r="B30" t="str">
            <v xml:space="preserve">Ўзбекистон Республикаси Давлат мулкини бошқариш давлат қўмитаси Тошкент вилоят худудий бошқармаси </v>
          </cell>
          <cell r="E30">
            <v>8561790.5800000001</v>
          </cell>
          <cell r="F30">
            <v>22</v>
          </cell>
          <cell r="G30">
            <v>39933</v>
          </cell>
          <cell r="H30" t="str">
            <v>20210000500430421001</v>
          </cell>
          <cell r="I30" t="str">
            <v>00425</v>
          </cell>
          <cell r="J30" t="str">
            <v xml:space="preserve">Тошкент ш АТИБ "Ипотека банк "Шайхонтохур филиали </v>
          </cell>
          <cell r="K30">
            <v>200555539</v>
          </cell>
          <cell r="L30" t="str">
            <v>шхв 2004212727391002198001 ДМҚ Тошкент вилоят худ.бошқармаси  ИНН 200555539 Статья:03.5.90  ЎзР. Вазирлар Махкамасининг 27.01.2009 й.даги №27-сонли қарорига   асосан 2% маблағнинг ўтказилиши (ер майдонлари сотувидан ).</v>
          </cell>
        </row>
        <row r="31">
          <cell r="B31" t="str">
            <v>Тошкент вилоят Тошкент тумани "НУР" хусусий фирмаси</v>
          </cell>
          <cell r="E31">
            <v>14020</v>
          </cell>
          <cell r="F31">
            <v>23</v>
          </cell>
          <cell r="G31">
            <v>39975</v>
          </cell>
          <cell r="H31" t="str">
            <v>20208000100146169001</v>
          </cell>
          <cell r="I31" t="str">
            <v>00470</v>
          </cell>
          <cell r="J31" t="str">
            <v>Микрокредитбанк АТБ Келес филиали</v>
          </cell>
          <cell r="K31">
            <v>201607494</v>
          </cell>
          <cell r="L31" t="str">
            <v xml:space="preserve">Возврат поступление:согласно письмо № 12 от 06.05.2009.и акта сверки от 06.05.2009 г.  </v>
          </cell>
        </row>
        <row r="32">
          <cell r="B32" t="str">
            <v>АТ "Узсаноатқурилишбанк" Чирчик филиали</v>
          </cell>
          <cell r="E32">
            <v>10000000</v>
          </cell>
          <cell r="F32">
            <v>24</v>
          </cell>
          <cell r="G32">
            <v>39981</v>
          </cell>
          <cell r="H32" t="str">
            <v>29801000600000863554</v>
          </cell>
          <cell r="I32" t="str">
            <v>00863</v>
          </cell>
          <cell r="J32" t="str">
            <v>АТ "Узсаноатқурилишбанк" Чирчик филиали</v>
          </cell>
          <cell r="K32">
            <v>202426356</v>
          </cell>
          <cell r="L32" t="str">
            <v>Возврат поступленной суммы за покупку объекта по дог.37/08-А от 10.09.08г м/о №19 от 25.08.08 г.  сог. заявления Махкамбаева Азиза от 26.05.09 г. и приказа  Ташобл ГКИ №29 от 29.05.09 на сбер счет -2883412 счет 10447</v>
          </cell>
        </row>
        <row r="33">
          <cell r="B33" t="str">
            <v>Ўрта махсус касб-хунар таълим маркази</v>
          </cell>
          <cell r="E33">
            <v>359197294.44</v>
          </cell>
          <cell r="F33">
            <v>25</v>
          </cell>
          <cell r="G33">
            <v>39987</v>
          </cell>
          <cell r="H33" t="str">
            <v>20203000903761981001</v>
          </cell>
          <cell r="I33" t="str">
            <v>00423</v>
          </cell>
          <cell r="J33" t="str">
            <v>АТ "Ипотека банк" Меҳнат филиали</v>
          </cell>
          <cell r="K33">
            <v>202515618</v>
          </cell>
          <cell r="L33" t="str">
            <v>шхв 2004212727391002198001 ДМҚ Тошкент вилоят худ.бошқармаси  ИНН 200555539 Статья:03.5.90 Ўз.Р ВМ 15.09.2008 й. 476-Ф фармойишига асосан Тош.вил. Бўстонлик туманидаги "Азиз" дам олиш оромгохи сотилишидан тушган маблағнинг 97 фоизи ўтказилиши</v>
          </cell>
        </row>
        <row r="34">
          <cell r="B34" t="str">
            <v xml:space="preserve">Ўзбекистон Республикаси Давлат мулкини бошқариш давлат қўмитаси </v>
          </cell>
          <cell r="E34">
            <v>3703064.89</v>
          </cell>
          <cell r="F34">
            <v>26</v>
          </cell>
          <cell r="G34">
            <v>39983</v>
          </cell>
          <cell r="H34" t="str">
            <v>21508000200600289005</v>
          </cell>
          <cell r="I34" t="str">
            <v>00014</v>
          </cell>
          <cell r="J34" t="str">
            <v>Марказий банкнинг Тошкент шахар ҳисоб-китоб касса маркази</v>
          </cell>
          <cell r="K34">
            <v>201122696</v>
          </cell>
          <cell r="L34" t="str">
            <v>шхв 2004212727391002198001 ДМҚ Тошкент вилоят худ.бошқармаси  ИНН 200555539 Статья:03.5.90 Тош.вил. Бўстонлик туманидаги "Азиз" дам олиш оромгохи сотилишидан тушган маблағнинг Ўз.Рес Вазирлар Маҳкамасининг 29.01.2009 й.даги №27 қарорига асосан  1% маблағн</v>
          </cell>
        </row>
        <row r="35">
          <cell r="B35" t="str">
            <v>Ўзбекистон Республикаси Молия вазирлиги Ғазначилиги</v>
          </cell>
          <cell r="E35">
            <v>120000185</v>
          </cell>
          <cell r="F35">
            <v>27</v>
          </cell>
          <cell r="G35">
            <v>39994</v>
          </cell>
          <cell r="H35" t="str">
            <v>21508000900100001051</v>
          </cell>
          <cell r="I35" t="str">
            <v>00014</v>
          </cell>
          <cell r="J35" t="str">
            <v>Тошкент ш. МБ  ББ ХККМ Тошкент шахар.</v>
          </cell>
          <cell r="K35">
            <v>201122919</v>
          </cell>
          <cell r="L35" t="str">
            <v>шхв 2004212727391002198001 ДМҚ Тошкент вилоят худ.бошқармаси  ИНН 200555539 Статья:03.5.90  Ўз.Рес. Президентининг 06.05.2005 й.даги № ПҚ -69-сонли қарорига асосан ер майдонлари сотилишидан 50% маблағ</v>
          </cell>
        </row>
        <row r="36">
          <cell r="B36" t="str">
            <v>Дехқон ва фермер хўжаликларини қўллаб-қувватлаш жамғармаси</v>
          </cell>
          <cell r="E36">
            <v>11600945.949999999</v>
          </cell>
          <cell r="F36">
            <v>28</v>
          </cell>
          <cell r="G36">
            <v>39994</v>
          </cell>
          <cell r="H36" t="str">
            <v>20205000903551879002</v>
          </cell>
          <cell r="I36" t="str">
            <v>00446</v>
          </cell>
          <cell r="J36" t="str">
            <v xml:space="preserve">Тошкент ш "Туронбанк" АТБ нинг Бош офиси </v>
          </cell>
          <cell r="K36">
            <v>202441085</v>
          </cell>
          <cell r="L36" t="str">
            <v xml:space="preserve">шхв 2004212727391002198001 ДМҚ Тошкент вилоят худ.бошқармаси  ИНН 200555539 Статья:03.5.90 Ўз. Рес. Вазирлар Махкамасининг 25.10.1997й.даги 486-сонли қарорига асосан  ер майдонлари тушумидан 5,5% маблағ  </v>
          </cell>
        </row>
        <row r="37">
          <cell r="B37" t="str">
            <v>Ўзбекистон Республикаси Молия вазирлиги Ғазначилиги</v>
          </cell>
          <cell r="E37">
            <v>77738655.859999999</v>
          </cell>
          <cell r="F37">
            <v>29</v>
          </cell>
          <cell r="G37">
            <v>39994</v>
          </cell>
          <cell r="H37" t="str">
            <v>21508000900100001051</v>
          </cell>
          <cell r="I37" t="str">
            <v>00014</v>
          </cell>
          <cell r="J37" t="str">
            <v>Тошкент ш. МБ  ББ ХККМ Тошкент шахар.</v>
          </cell>
          <cell r="K37">
            <v>201122919</v>
          </cell>
          <cell r="L37" t="str">
            <v>шхв 2004212727391002198001 ДМҚ Тошкент вилоят худ.бошқармаси  ИНН 200555539 Статья:03.5.90  ЎзР. Вазирлар Махкамасининг 27.01.2009 й.даги №27 сонли қарорига   асосан 98% маблағ (ер майдонлари сотувидан).</v>
          </cell>
        </row>
        <row r="38">
          <cell r="B38" t="str">
            <v>Ўзбекистон Республикаси Молия вазирлиги Ғазначилиги</v>
          </cell>
          <cell r="E38">
            <v>58038748.579999998</v>
          </cell>
          <cell r="F38">
            <v>30</v>
          </cell>
          <cell r="G38">
            <v>39994</v>
          </cell>
          <cell r="H38" t="str">
            <v>21508000900100001051</v>
          </cell>
          <cell r="I38" t="str">
            <v>00014</v>
          </cell>
          <cell r="J38" t="str">
            <v>Тошкент ш. МБ  ББ ХККМ Тошкент шахар.</v>
          </cell>
          <cell r="K38">
            <v>201122919</v>
          </cell>
          <cell r="L38" t="str">
            <v>шхв 2004212727391002198001 ДМҚ Тошкент вилоят худ.бошқармаси  ИНН 200555539 Статья:03.5.90  ЎзР. Вазирлар Махкамасининг 27.01.2009 й.даги №27 сонли қарорига   асосан 98% маблағ (объектлар  сотувидан).</v>
          </cell>
        </row>
        <row r="39">
          <cell r="B39" t="str">
            <v xml:space="preserve">Ўзбекистон Республикаси Давлат мулкини бошқариш давлат қўмитаси Тошкент вилоят худудий бошқармаси </v>
          </cell>
          <cell r="E39">
            <v>1586503.19</v>
          </cell>
          <cell r="F39">
            <v>31</v>
          </cell>
          <cell r="G39">
            <v>39995</v>
          </cell>
          <cell r="H39" t="str">
            <v>20210000500430421001</v>
          </cell>
          <cell r="I39" t="str">
            <v>00425</v>
          </cell>
          <cell r="J39" t="str">
            <v xml:space="preserve">Тошкент ш АТИБ "Ипотека банк "Шайхонтохур филиали </v>
          </cell>
          <cell r="K39">
            <v>200555539</v>
          </cell>
          <cell r="L39" t="str">
            <v>шхв 2004212727391002198001 ДМҚ Тошкент вилоят худ.бошқармаси  ИНН 200555539 Статья:03.5.90  ЎзР. Вазирлар Махкамасининг 27.01.2009 й.даги №27-сонли қарорига   асосан 2% маблағ (ер майдонлари сотувидан ).</v>
          </cell>
        </row>
        <row r="40">
          <cell r="B40" t="str">
            <v xml:space="preserve">Ўзбекистон Республикаси Давлат мулкини бошқариш давлат қўмитаси Тошкент вилоят худудий бошқармаси </v>
          </cell>
          <cell r="E40">
            <v>1185358.31</v>
          </cell>
          <cell r="F40">
            <v>32</v>
          </cell>
          <cell r="G40">
            <v>39995</v>
          </cell>
          <cell r="H40" t="str">
            <v>20210000500430421001</v>
          </cell>
          <cell r="I40" t="str">
            <v>00425</v>
          </cell>
          <cell r="J40" t="str">
            <v xml:space="preserve">Тошкент ш АТИБ "Ипотека банк "Шайхонтохур филиали </v>
          </cell>
          <cell r="K40">
            <v>200555539</v>
          </cell>
          <cell r="L40" t="str">
            <v>шхв 2004212727391002198001 ДМҚ Тошкент вилоят худ.бошқармаси  ИНН 200555539 Статья:03.5.90  ЎзР. Вазирлар Махкамасининг 27.01.2009 й.даги №27-сонли қарорига   асосан 2% маблағ (объектлар  сотувидан).</v>
          </cell>
        </row>
        <row r="41">
          <cell r="B41" t="str">
            <v xml:space="preserve">Ўзбекистон Республикаси Давлат мулкини бошқариш давлат қўмитаси Тошкент вилоят худудий бошқармаси </v>
          </cell>
          <cell r="E41">
            <v>7406129.7800000003</v>
          </cell>
          <cell r="F41">
            <v>33</v>
          </cell>
          <cell r="G41">
            <v>40000</v>
          </cell>
          <cell r="H41" t="str">
            <v>20210000500430421001</v>
          </cell>
          <cell r="I41" t="str">
            <v>00425</v>
          </cell>
          <cell r="J41" t="str">
            <v xml:space="preserve">Тошкент ш АТИБ "Ипотека банк "Шайхонтохур филиали </v>
          </cell>
          <cell r="K41">
            <v>200555539</v>
          </cell>
          <cell r="L41" t="str">
            <v>шхв 2004212727391002198001 ДМҚ Тошкент вилоят худ.бошқармаси  ИНН 200555539 Статья:03.5.90  ЎзР. ВМ 27.01.2009 й.даги №27-сонли қарорига   асосан 2% маблағ (объектлар  сотувиданЎз.Р ВМ 15.09.2008 й. 476-Ф фармойишига асосан Тош.вил. Бўстонлик туманидаги "</v>
          </cell>
        </row>
        <row r="42">
          <cell r="B42" t="str">
            <v>Ўзбекистон Республикаси Молия вазирлиги Ғазначилиги</v>
          </cell>
          <cell r="E42">
            <v>2431604.0299999998</v>
          </cell>
          <cell r="F42">
            <v>34</v>
          </cell>
          <cell r="G42">
            <v>40025</v>
          </cell>
          <cell r="H42" t="str">
            <v>21508000900100001051</v>
          </cell>
          <cell r="I42" t="str">
            <v>00014</v>
          </cell>
          <cell r="J42" t="str">
            <v>Тошкент ш. МБ  ББ ХККМ Тошкент шахар.</v>
          </cell>
          <cell r="K42">
            <v>201122919</v>
          </cell>
          <cell r="L42" t="str">
            <v>шхв 2004212727391002198001 ДМҚ Тошкент вилоят худ.бошқармаси  ИНН 200555539 Статья:03.5.90  Ўз.Рес. Президентининг 06.05.2005 й.даги № ПҚ -69-сонли қарорига асосан ер майдонлари сотилишидан 50% маблағ</v>
          </cell>
        </row>
        <row r="43">
          <cell r="B43" t="str">
            <v>Ўзбекистон Республикаси Молия вазирлиги Ғазначилиги</v>
          </cell>
          <cell r="E43">
            <v>49823154.75</v>
          </cell>
          <cell r="F43">
            <v>35</v>
          </cell>
          <cell r="G43">
            <v>40025</v>
          </cell>
          <cell r="H43" t="str">
            <v>21508000900100001051</v>
          </cell>
          <cell r="I43" t="str">
            <v>00014</v>
          </cell>
          <cell r="J43" t="str">
            <v>Тошкент ш. МБ  ББ ХККМ Тошкент шахар.</v>
          </cell>
          <cell r="K43">
            <v>201122919</v>
          </cell>
          <cell r="L43" t="str">
            <v>шхв 2004212727391002198001 ДМҚ Тошкент вилоят худ.бошқармаси  ИНН 200555539 Статья:03.5.90  ЎзР. Вазирлар Махкамасининг 27.01.2009 й.даги №27 сонли қарорига   асосан 98% маблағнинг ўтказилиши (объектлар  сотувидан).</v>
          </cell>
        </row>
        <row r="44">
          <cell r="B44" t="str">
            <v>Ўзбекистон Республикаси Молия вазирлиги Ғазначилиги</v>
          </cell>
          <cell r="E44">
            <v>2120845.0299999998</v>
          </cell>
          <cell r="F44">
            <v>36</v>
          </cell>
          <cell r="G44">
            <v>40025</v>
          </cell>
          <cell r="H44" t="str">
            <v>21508000900100001051</v>
          </cell>
          <cell r="I44" t="str">
            <v>00014</v>
          </cell>
          <cell r="J44" t="str">
            <v>Тошкент ш. МБ  ББ ХККМ Тошкент шахар.</v>
          </cell>
          <cell r="K44">
            <v>201122919</v>
          </cell>
          <cell r="L44" t="str">
            <v>шхв 2004212727391002198001 ДМҚ Тошкент вилоят худ.бошқармаси  ИНН 200555539 Статья:03.5.90  ЎзР. Вазирлар Махкамасининг 27.01.2009 й.даги №27 сонли қарорига   асосан 98% маблағ (ер майдонлари сотувидан).</v>
          </cell>
        </row>
        <row r="45">
          <cell r="B45" t="str">
            <v>Дехқон ва фермер хўжаликларини қўллаб-қувватлаш жамғармаси</v>
          </cell>
          <cell r="E45">
            <v>267476.44</v>
          </cell>
          <cell r="F45">
            <v>37</v>
          </cell>
          <cell r="G45">
            <v>40025</v>
          </cell>
          <cell r="H45" t="str">
            <v>20205000903551879002</v>
          </cell>
          <cell r="I45" t="str">
            <v>00446</v>
          </cell>
          <cell r="J45" t="str">
            <v xml:space="preserve">Тошкент ш "Туронбанк" АТБ нинг Бош офиси </v>
          </cell>
          <cell r="K45">
            <v>202441085</v>
          </cell>
          <cell r="L45" t="str">
            <v xml:space="preserve">шхв 2004212727391002198001 ДМҚ Тошкент вилоят худ.бошқармаси  ИНН 200555539 Статья:03.5.90 Ўз. Рес. Вазирлар Махкамасининг 25.10.1997й.даги 486-сонли қарорига асосан  ер майдонлари тушумидан 5,5% маблағ  </v>
          </cell>
        </row>
        <row r="46">
          <cell r="B46" t="str">
            <v xml:space="preserve">Ўзбекистон Республикаси Давлат мулкини бошқариш давлат қўмитаси Тошкент вилоят худудий бошқармаси </v>
          </cell>
          <cell r="E46">
            <v>43282.55</v>
          </cell>
          <cell r="F46">
            <v>38</v>
          </cell>
          <cell r="G46">
            <v>40030</v>
          </cell>
          <cell r="H46" t="str">
            <v>20210000500430421001</v>
          </cell>
          <cell r="I46" t="str">
            <v>00442</v>
          </cell>
          <cell r="J46" t="str">
            <v>Уз СКБ МАМФ</v>
          </cell>
          <cell r="K46">
            <v>200555539</v>
          </cell>
          <cell r="L46" t="str">
            <v>шхв 2004212727391002198001 ДМҚ Тошкент вилоят худ.бошқармаси  ИНН 200555539 Статья:03.5.90  ЎзР. Вазирлар Махкамасининг 27.01.2009 й.даги №27-сонли қарорига   асосан 2% маблағ (ер майдонлари сотувидан ).</v>
          </cell>
        </row>
        <row r="47">
          <cell r="B47" t="str">
            <v xml:space="preserve">Ўзбекистон Республикаси Давлат мулкини бошқариш давлат қўмитаси Тошкент вилоят худудий бошқармаси </v>
          </cell>
          <cell r="E47">
            <v>953658.71</v>
          </cell>
          <cell r="F47">
            <v>39</v>
          </cell>
          <cell r="G47">
            <v>40025</v>
          </cell>
          <cell r="H47" t="str">
            <v>20210000500430421001</v>
          </cell>
          <cell r="I47" t="str">
            <v>00442</v>
          </cell>
          <cell r="J47" t="str">
            <v>Уз СКБ МАМФ</v>
          </cell>
          <cell r="K47">
            <v>200555539</v>
          </cell>
          <cell r="L47" t="str">
            <v>шхв 2004212727391002198001 ДМҚ Тошкент вилоят худ.бошқармаси  ИНН 200555539 Статья:03.5.90  ЎзР. Вазирлар Махкамасининг 27.01.2009 й.даги №27-сонли қарорига   асосан 2% маблағ (объектлар  сотувидан).</v>
          </cell>
        </row>
        <row r="48">
          <cell r="B48" t="str">
            <v>ООО "Konservis"</v>
          </cell>
          <cell r="E48">
            <v>4424966.0999999996</v>
          </cell>
          <cell r="F48">
            <v>40</v>
          </cell>
          <cell r="G48">
            <v>40025</v>
          </cell>
          <cell r="H48" t="str">
            <v>20208000804226002001</v>
          </cell>
          <cell r="I48" t="str">
            <v>00491</v>
          </cell>
          <cell r="J48" t="str">
            <v>Тошкент ш.ЧОАББ "Траст банк"</v>
          </cell>
          <cell r="K48">
            <v>204296866</v>
          </cell>
          <cell r="L48" t="str">
            <v>шх.в 2004212727391002198001 ДМҚ Тошкент вилоят худ.бошқармаси  ИНН 200555539 Статья:01.9.90. 11.10.2006 й.даги №112/06 сонли Бош.шартномага ва 31.01.2008й.даги  келишув шартномасига хамда,  23.07.2009й.даги акт сверкага асосан бахолаш хизматлари учун 100%</v>
          </cell>
        </row>
        <row r="49">
          <cell r="B49" t="str">
            <v>"BAHOLASH VA KONSALTING MARKAZI" МЧЖ</v>
          </cell>
          <cell r="E49">
            <v>449108.5</v>
          </cell>
          <cell r="F49">
            <v>41</v>
          </cell>
          <cell r="G49">
            <v>40025</v>
          </cell>
          <cell r="H49" t="str">
            <v>20208000800155591001</v>
          </cell>
          <cell r="I49" t="str">
            <v>00442</v>
          </cell>
          <cell r="J49" t="str">
            <v>Уз СКБ МАМФ</v>
          </cell>
          <cell r="K49">
            <v>201523442</v>
          </cell>
          <cell r="L49" t="str">
            <v>шх.в 2004212727391002198001 ДМҚ Тошкент вилоят худ.бошқармаси  ИНН 200555539 Статья:01.9.90. 10.10.2006 й.даги №109/06 сонли Бош.шартномага ва 31.01.2008й.даги   келишув шартномасига хамда,  23.07.2009й.даги акт сверкага асосан бахолаш хизмати учун 100% т</v>
          </cell>
        </row>
        <row r="50">
          <cell r="B50" t="str">
            <v>"TOSHKENT VILOYATI BAHOLASH VA KONSALTING MARKAZI" МЧЖ</v>
          </cell>
          <cell r="E50">
            <v>10093593.9</v>
          </cell>
          <cell r="F50">
            <v>42</v>
          </cell>
          <cell r="G50">
            <v>40030</v>
          </cell>
          <cell r="H50" t="str">
            <v>20208000904104860001</v>
          </cell>
          <cell r="I50" t="str">
            <v>00425</v>
          </cell>
          <cell r="J50" t="str">
            <v>Тошкент ш. "Ипотека Банк" АТИБ Шайхонтохур филиали</v>
          </cell>
          <cell r="K50">
            <v>203534094</v>
          </cell>
          <cell r="L50" t="str">
            <v>шх.в 2004212727391002198001 ДМҚ Тошкент вилоят худ.бошқармаси  ИНН 200555539 Статья:01.9.90. 11.10.2006 й.даги №111/06 сонли Бош шартномага ва 31.01.2008й.даги  келишув шартномасига хамда,  15.07.2009й.даги акт сверкага асосан бахолаш хизматлари учун 100%</v>
          </cell>
        </row>
        <row r="51">
          <cell r="B51" t="str">
            <v>ООО "Konservis"</v>
          </cell>
          <cell r="E51">
            <v>5099131</v>
          </cell>
          <cell r="F51">
            <v>43</v>
          </cell>
          <cell r="G51">
            <v>40052</v>
          </cell>
          <cell r="H51" t="str">
            <v>20208000504226002001</v>
          </cell>
          <cell r="I51" t="str">
            <v>00442</v>
          </cell>
          <cell r="J51" t="str">
            <v>Уз СКБ МАМФ</v>
          </cell>
          <cell r="K51">
            <v>204296866</v>
          </cell>
          <cell r="L51" t="str">
            <v>шх.в 2004212727391002198001 ДМҚ Тошкент вилоят худ.бошқармаси  ИНН 200555539 Статья:01.9.90. 11.10.2006 й.даги №112/06 сонли Бош.шартномага ва 31.12.2008й.даги  келишув шартномасига хамда 17.08.2009й.даги акт сверкага асосан бахолаш хизматлари учун 100% т</v>
          </cell>
        </row>
      </sheetData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38EED-A496-4DC1-9C9B-603BC3533E74}">
  <sheetPr>
    <tabColor rgb="FFFFC000"/>
    <pageSetUpPr fitToPage="1"/>
  </sheetPr>
  <dimension ref="A1:H26"/>
  <sheetViews>
    <sheetView view="pageBreakPreview" zoomScale="85" zoomScaleNormal="100" zoomScaleSheetLayoutView="85" workbookViewId="0">
      <selection activeCell="F9" sqref="F9"/>
    </sheetView>
  </sheetViews>
  <sheetFormatPr defaultColWidth="9.140625" defaultRowHeight="18.75" x14ac:dyDescent="0.2"/>
  <cols>
    <col min="1" max="1" width="5.28515625" style="77" customWidth="1"/>
    <col min="2" max="2" width="40.7109375" style="70" customWidth="1"/>
    <col min="3" max="4" width="18.140625" style="70" customWidth="1"/>
    <col min="5" max="5" width="18.140625" style="109" customWidth="1"/>
    <col min="6" max="6" width="18.140625" style="70" customWidth="1"/>
    <col min="7" max="7" width="10.85546875" style="70" bestFit="1" customWidth="1"/>
    <col min="8" max="8" width="11.28515625" style="70" customWidth="1"/>
    <col min="9" max="16384" width="9.140625" style="70"/>
  </cols>
  <sheetData>
    <row r="1" spans="1:8" ht="79.5" customHeight="1" x14ac:dyDescent="0.2">
      <c r="A1" s="177" t="s">
        <v>138</v>
      </c>
      <c r="B1" s="178"/>
      <c r="C1" s="178"/>
      <c r="D1" s="178"/>
      <c r="E1" s="178"/>
      <c r="F1" s="178"/>
    </row>
    <row r="2" spans="1:8" ht="26.25" customHeight="1" thickBot="1" x14ac:dyDescent="0.25">
      <c r="A2" s="71"/>
      <c r="B2" s="72"/>
      <c r="C2" s="73"/>
      <c r="E2" s="104"/>
      <c r="F2" s="74" t="s">
        <v>93</v>
      </c>
    </row>
    <row r="3" spans="1:8" ht="30" customHeight="1" thickBot="1" x14ac:dyDescent="0.25">
      <c r="A3" s="179" t="s">
        <v>16</v>
      </c>
      <c r="B3" s="181" t="s">
        <v>17</v>
      </c>
      <c r="C3" s="183" t="s">
        <v>77</v>
      </c>
      <c r="D3" s="176"/>
      <c r="E3" s="175" t="s">
        <v>78</v>
      </c>
      <c r="F3" s="176"/>
    </row>
    <row r="4" spans="1:8" ht="46.5" customHeight="1" x14ac:dyDescent="0.2">
      <c r="A4" s="180"/>
      <c r="B4" s="182"/>
      <c r="C4" s="99" t="s">
        <v>76</v>
      </c>
      <c r="D4" s="89" t="s">
        <v>65</v>
      </c>
      <c r="E4" s="130" t="s">
        <v>95</v>
      </c>
      <c r="F4" s="134" t="s">
        <v>165</v>
      </c>
      <c r="G4" s="77" t="s">
        <v>79</v>
      </c>
      <c r="H4" s="77" t="s">
        <v>80</v>
      </c>
    </row>
    <row r="5" spans="1:8" ht="31.9" customHeight="1" x14ac:dyDescent="0.2">
      <c r="A5" s="98">
        <v>1</v>
      </c>
      <c r="B5" s="100" t="s">
        <v>18</v>
      </c>
      <c r="C5" s="137">
        <v>2986993.67881</v>
      </c>
      <c r="D5" s="138">
        <v>3326027.3282836243</v>
      </c>
      <c r="E5" s="139"/>
      <c r="F5" s="140">
        <v>710362.48712503572</v>
      </c>
    </row>
    <row r="6" spans="1:8" ht="31.9" customHeight="1" x14ac:dyDescent="0.2">
      <c r="A6" s="97">
        <v>2</v>
      </c>
      <c r="B6" s="101" t="s">
        <v>66</v>
      </c>
      <c r="C6" s="141">
        <f>+C8+C9</f>
        <v>11803000</v>
      </c>
      <c r="D6" s="142">
        <f>+D8+D9</f>
        <v>2673380.8919222965</v>
      </c>
      <c r="E6" s="143">
        <f>+E8+E9</f>
        <v>2600000</v>
      </c>
      <c r="F6" s="142">
        <f>+F8+F9</f>
        <v>408719.63255877839</v>
      </c>
      <c r="G6" s="95">
        <f>+D6/C6*100</f>
        <v>22.650011792953457</v>
      </c>
      <c r="H6" s="95">
        <f>+F6/E6*100</f>
        <v>15.719985867645322</v>
      </c>
    </row>
    <row r="7" spans="1:8" x14ac:dyDescent="0.2">
      <c r="A7" s="75"/>
      <c r="B7" s="102" t="s">
        <v>67</v>
      </c>
      <c r="C7" s="144"/>
      <c r="D7" s="145"/>
      <c r="E7" s="146"/>
      <c r="F7" s="145"/>
      <c r="G7" s="95"/>
    </row>
    <row r="8" spans="1:8" ht="37.5" x14ac:dyDescent="0.2">
      <c r="A8" s="120" t="s">
        <v>4</v>
      </c>
      <c r="B8" s="125" t="s">
        <v>68</v>
      </c>
      <c r="C8" s="147">
        <v>11790000</v>
      </c>
      <c r="D8" s="148">
        <v>2653771.5803664667</v>
      </c>
      <c r="E8" s="149">
        <v>2597200</v>
      </c>
      <c r="F8" s="148">
        <v>406143.94471355382</v>
      </c>
      <c r="G8" s="95">
        <f>+D8/C8*100</f>
        <v>22.508664803786825</v>
      </c>
      <c r="H8" s="95">
        <f>+F8/E8*100</f>
        <v>15.637761616877938</v>
      </c>
    </row>
    <row r="9" spans="1:8" ht="26.25" customHeight="1" x14ac:dyDescent="0.2">
      <c r="A9" s="121" t="s">
        <v>5</v>
      </c>
      <c r="B9" s="126" t="s">
        <v>20</v>
      </c>
      <c r="C9" s="150">
        <v>13000</v>
      </c>
      <c r="D9" s="151">
        <v>19609.311555829707</v>
      </c>
      <c r="E9" s="152">
        <v>2800</v>
      </c>
      <c r="F9" s="151">
        <v>2575.6878452245869</v>
      </c>
      <c r="G9" s="95">
        <f>+D9/C9*100</f>
        <v>150.84085812176698</v>
      </c>
      <c r="H9" s="95">
        <f>+F9/E9*100</f>
        <v>91.98885161516381</v>
      </c>
    </row>
    <row r="10" spans="1:8" ht="31.9" customHeight="1" x14ac:dyDescent="0.2">
      <c r="A10" s="97">
        <v>3</v>
      </c>
      <c r="B10" s="101" t="s">
        <v>69</v>
      </c>
      <c r="C10" s="141">
        <f>SUM(C12:C17)</f>
        <v>11803000</v>
      </c>
      <c r="D10" s="142">
        <f>SUM(D12:D17)</f>
        <v>5404229.9401661353</v>
      </c>
      <c r="E10" s="143">
        <f>SUM(E12:E17)</f>
        <v>2600000</v>
      </c>
      <c r="F10" s="142">
        <f>SUM(F12:F17)</f>
        <v>523903.83964402997</v>
      </c>
      <c r="G10" s="95">
        <f>+D10/C10*100</f>
        <v>45.786918073084259</v>
      </c>
      <c r="H10" s="95">
        <f>+F10/E10*100</f>
        <v>20.150147678616538</v>
      </c>
    </row>
    <row r="11" spans="1:8" x14ac:dyDescent="0.2">
      <c r="A11" s="76"/>
      <c r="B11" s="102" t="s">
        <v>67</v>
      </c>
      <c r="C11" s="144"/>
      <c r="D11" s="145"/>
      <c r="E11" s="146"/>
      <c r="F11" s="145"/>
      <c r="G11" s="95"/>
    </row>
    <row r="12" spans="1:8" ht="26.25" customHeight="1" x14ac:dyDescent="0.2">
      <c r="A12" s="122" t="s">
        <v>82</v>
      </c>
      <c r="B12" s="127" t="s">
        <v>89</v>
      </c>
      <c r="C12" s="153">
        <v>10000000</v>
      </c>
      <c r="D12" s="154">
        <v>3447019.3072268819</v>
      </c>
      <c r="E12" s="155">
        <v>2200000</v>
      </c>
      <c r="F12" s="154">
        <v>103322.89211</v>
      </c>
      <c r="G12" s="95">
        <f t="shared" ref="G12:G13" si="0">+D12/C12*100</f>
        <v>34.47019307226882</v>
      </c>
      <c r="H12" s="95">
        <f t="shared" ref="H12:H13" si="1">+F12/E12*100</f>
        <v>4.696495095909091</v>
      </c>
    </row>
    <row r="13" spans="1:8" ht="26.25" customHeight="1" x14ac:dyDescent="0.2">
      <c r="A13" s="123" t="s">
        <v>64</v>
      </c>
      <c r="B13" s="128" t="s">
        <v>90</v>
      </c>
      <c r="C13" s="156">
        <v>300000</v>
      </c>
      <c r="D13" s="157">
        <v>357026.77202211297</v>
      </c>
      <c r="E13" s="158">
        <v>75000</v>
      </c>
      <c r="F13" s="157">
        <v>66883.892268729993</v>
      </c>
      <c r="G13" s="95">
        <f t="shared" si="0"/>
        <v>119.00892400737099</v>
      </c>
      <c r="H13" s="95">
        <f t="shared" si="1"/>
        <v>89.178523024973316</v>
      </c>
    </row>
    <row r="14" spans="1:8" ht="39.75" customHeight="1" x14ac:dyDescent="0.2">
      <c r="A14" s="123" t="s">
        <v>83</v>
      </c>
      <c r="B14" s="128" t="s">
        <v>87</v>
      </c>
      <c r="C14" s="159">
        <v>60000</v>
      </c>
      <c r="D14" s="157">
        <v>54000</v>
      </c>
      <c r="E14" s="160">
        <v>12500</v>
      </c>
      <c r="F14" s="157">
        <v>6000</v>
      </c>
      <c r="G14" s="95">
        <f>+D14/C14*100</f>
        <v>90</v>
      </c>
      <c r="H14" s="95">
        <f>+F14/E14*100</f>
        <v>48</v>
      </c>
    </row>
    <row r="15" spans="1:8" ht="37.5" x14ac:dyDescent="0.2">
      <c r="A15" s="123" t="s">
        <v>84</v>
      </c>
      <c r="B15" s="128" t="s">
        <v>71</v>
      </c>
      <c r="C15" s="156">
        <v>180000</v>
      </c>
      <c r="D15" s="157">
        <v>118979.61643834999</v>
      </c>
      <c r="E15" s="158">
        <v>45000</v>
      </c>
      <c r="F15" s="157">
        <v>13000</v>
      </c>
      <c r="G15" s="95">
        <f t="shared" ref="G15" si="2">+D15/C15*100</f>
        <v>66.099786910194439</v>
      </c>
      <c r="H15" s="95">
        <f t="shared" ref="H15" si="3">+F15/E15*100</f>
        <v>28.888888888888886</v>
      </c>
    </row>
    <row r="16" spans="1:8" ht="75" x14ac:dyDescent="0.2">
      <c r="A16" s="123" t="s">
        <v>85</v>
      </c>
      <c r="B16" s="128" t="s">
        <v>70</v>
      </c>
      <c r="C16" s="156">
        <v>1213000</v>
      </c>
      <c r="D16" s="157">
        <v>1388057.783148431</v>
      </c>
      <c r="E16" s="158">
        <v>252500</v>
      </c>
      <c r="F16" s="157">
        <v>324444.31633885996</v>
      </c>
      <c r="G16" s="95">
        <f>+D16/C16*100</f>
        <v>114.431804051808</v>
      </c>
      <c r="H16" s="95">
        <f>+F16/E16*100</f>
        <v>128.49279855004355</v>
      </c>
    </row>
    <row r="17" spans="1:8" ht="93.75" x14ac:dyDescent="0.2">
      <c r="A17" s="124" t="s">
        <v>86</v>
      </c>
      <c r="B17" s="129" t="s">
        <v>88</v>
      </c>
      <c r="C17" s="161">
        <v>50000</v>
      </c>
      <c r="D17" s="162">
        <v>39146.461330360005</v>
      </c>
      <c r="E17" s="163">
        <v>15000</v>
      </c>
      <c r="F17" s="162">
        <v>10252.738926440001</v>
      </c>
      <c r="G17" s="95">
        <f>+D17/C17*100</f>
        <v>78.292922660720009</v>
      </c>
      <c r="H17" s="95">
        <f>+F17/E17*100</f>
        <v>68.351592842933343</v>
      </c>
    </row>
    <row r="18" spans="1:8" ht="31.9" customHeight="1" thickBot="1" x14ac:dyDescent="0.25">
      <c r="A18" s="96">
        <v>4</v>
      </c>
      <c r="B18" s="103" t="s">
        <v>22</v>
      </c>
      <c r="C18" s="164">
        <f>+C5+C6-C10</f>
        <v>2986993.6788100004</v>
      </c>
      <c r="D18" s="165">
        <f>+D5+D6-D10</f>
        <v>595178.28003978543</v>
      </c>
      <c r="E18" s="166"/>
      <c r="F18" s="165">
        <f>+F5+F6-F10</f>
        <v>595178.28003978427</v>
      </c>
    </row>
    <row r="19" spans="1:8" x14ac:dyDescent="0.2">
      <c r="B19" s="78"/>
      <c r="C19" s="78"/>
      <c r="D19" s="78"/>
      <c r="E19" s="105"/>
      <c r="F19" s="78"/>
    </row>
    <row r="20" spans="1:8" x14ac:dyDescent="0.2">
      <c r="B20" s="78"/>
      <c r="C20" s="78"/>
      <c r="D20" s="78"/>
      <c r="E20" s="105"/>
      <c r="F20" s="78"/>
    </row>
    <row r="21" spans="1:8" x14ac:dyDescent="0.2">
      <c r="B21" s="78"/>
      <c r="C21" s="78"/>
      <c r="D21" s="78"/>
      <c r="E21" s="105"/>
      <c r="F21" s="78"/>
    </row>
    <row r="22" spans="1:8" x14ac:dyDescent="0.3">
      <c r="B22" s="79" t="s">
        <v>23</v>
      </c>
      <c r="C22" s="80"/>
      <c r="E22" s="106" t="s">
        <v>24</v>
      </c>
      <c r="F22" s="81"/>
    </row>
    <row r="23" spans="1:8" x14ac:dyDescent="0.2">
      <c r="B23" s="82"/>
      <c r="C23" s="82"/>
      <c r="D23" s="77"/>
      <c r="E23" s="107"/>
      <c r="F23" s="77"/>
    </row>
    <row r="24" spans="1:8" ht="92.25" customHeight="1" x14ac:dyDescent="0.3">
      <c r="B24" s="83" t="s">
        <v>75</v>
      </c>
      <c r="C24" s="79"/>
      <c r="E24" s="108" t="s">
        <v>25</v>
      </c>
      <c r="F24" s="84"/>
    </row>
    <row r="25" spans="1:8" x14ac:dyDescent="0.3">
      <c r="B25" s="85"/>
      <c r="C25" s="86"/>
    </row>
    <row r="26" spans="1:8" x14ac:dyDescent="0.2">
      <c r="B26" s="70" t="s">
        <v>72</v>
      </c>
      <c r="C26" s="85"/>
    </row>
  </sheetData>
  <mergeCells count="5">
    <mergeCell ref="E3:F3"/>
    <mergeCell ref="A1:F1"/>
    <mergeCell ref="A3:A4"/>
    <mergeCell ref="B3:B4"/>
    <mergeCell ref="C3:D3"/>
  </mergeCells>
  <printOptions horizontalCentered="1"/>
  <pageMargins left="0.55118110236220474" right="0.39370078740157483" top="0.39370078740157483" bottom="0.19685039370078741" header="0.11811023622047245" footer="0.11811023622047245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E757A-E91D-4EA2-84A3-8AD2A25B5D67}">
  <sheetPr>
    <tabColor rgb="FF92D050"/>
    <pageSetUpPr fitToPage="1"/>
  </sheetPr>
  <dimension ref="A1:E58"/>
  <sheetViews>
    <sheetView tabSelected="1" view="pageBreakPreview" topLeftCell="A35" zoomScaleNormal="85" zoomScaleSheetLayoutView="100" workbookViewId="0">
      <selection activeCell="B45" sqref="B45"/>
    </sheetView>
  </sheetViews>
  <sheetFormatPr defaultColWidth="9.140625" defaultRowHeight="15.75" x14ac:dyDescent="0.25"/>
  <cols>
    <col min="1" max="1" width="7.42578125" style="3" customWidth="1"/>
    <col min="2" max="2" width="76.5703125" style="3" customWidth="1"/>
    <col min="3" max="3" width="19.28515625" style="3" customWidth="1"/>
    <col min="4" max="4" width="9.140625" style="3"/>
    <col min="5" max="5" width="18.42578125" style="3" customWidth="1"/>
    <col min="6" max="16384" width="9.140625" style="3"/>
  </cols>
  <sheetData>
    <row r="1" spans="1:5" ht="16.5" x14ac:dyDescent="0.25">
      <c r="A1" s="184"/>
      <c r="B1" s="184"/>
      <c r="C1" s="184"/>
    </row>
    <row r="2" spans="1:5" ht="58.5" customHeight="1" x14ac:dyDescent="0.25">
      <c r="A2" s="185" t="s">
        <v>139</v>
      </c>
      <c r="B2" s="186"/>
      <c r="C2" s="186"/>
    </row>
    <row r="3" spans="1:5" x14ac:dyDescent="0.25">
      <c r="C3" s="1" t="s">
        <v>93</v>
      </c>
    </row>
    <row r="4" spans="1:5" s="4" customFormat="1" ht="57.75" customHeight="1" x14ac:dyDescent="0.2">
      <c r="A4" s="63" t="s">
        <v>16</v>
      </c>
      <c r="B4" s="62" t="s">
        <v>73</v>
      </c>
      <c r="C4" s="63" t="s">
        <v>74</v>
      </c>
    </row>
    <row r="5" spans="1:5" ht="31.5" x14ac:dyDescent="0.25">
      <c r="A5" s="10">
        <v>1</v>
      </c>
      <c r="B5" s="53" t="s">
        <v>96</v>
      </c>
      <c r="C5" s="131">
        <v>75591.852866000001</v>
      </c>
      <c r="E5" s="131">
        <v>1000</v>
      </c>
    </row>
    <row r="6" spans="1:5" ht="31.5" x14ac:dyDescent="0.25">
      <c r="A6" s="12">
        <f>1+A5</f>
        <v>2</v>
      </c>
      <c r="B6" s="57" t="s">
        <v>154</v>
      </c>
      <c r="C6" s="132">
        <v>50000</v>
      </c>
    </row>
    <row r="7" spans="1:5" ht="31.5" x14ac:dyDescent="0.25">
      <c r="A7" s="12">
        <f t="shared" ref="A7:A40" si="0">1+A6</f>
        <v>3</v>
      </c>
      <c r="B7" s="57" t="s">
        <v>97</v>
      </c>
      <c r="C7" s="132">
        <v>44570.129160559998</v>
      </c>
    </row>
    <row r="8" spans="1:5" ht="47.25" x14ac:dyDescent="0.25">
      <c r="A8" s="12">
        <f t="shared" si="0"/>
        <v>4</v>
      </c>
      <c r="B8" s="57" t="s">
        <v>98</v>
      </c>
      <c r="C8" s="132">
        <v>13619.409201160001</v>
      </c>
    </row>
    <row r="9" spans="1:5" ht="31.5" x14ac:dyDescent="0.25">
      <c r="A9" s="12">
        <f t="shared" si="0"/>
        <v>5</v>
      </c>
      <c r="B9" s="57" t="s">
        <v>99</v>
      </c>
      <c r="C9" s="132">
        <v>5127.3542469999993</v>
      </c>
    </row>
    <row r="10" spans="1:5" ht="31.5" x14ac:dyDescent="0.25">
      <c r="A10" s="12">
        <f t="shared" si="0"/>
        <v>6</v>
      </c>
      <c r="B10" s="57" t="s">
        <v>100</v>
      </c>
      <c r="C10" s="132">
        <v>1008.99285</v>
      </c>
    </row>
    <row r="11" spans="1:5" ht="47.25" x14ac:dyDescent="0.25">
      <c r="A11" s="12">
        <f t="shared" si="0"/>
        <v>7</v>
      </c>
      <c r="B11" s="133" t="s">
        <v>101</v>
      </c>
      <c r="C11" s="132">
        <v>64130.561990999995</v>
      </c>
    </row>
    <row r="12" spans="1:5" ht="31.5" x14ac:dyDescent="0.25">
      <c r="A12" s="12">
        <f t="shared" si="0"/>
        <v>8</v>
      </c>
      <c r="B12" s="57" t="s">
        <v>102</v>
      </c>
      <c r="C12" s="132">
        <v>110042.220096</v>
      </c>
    </row>
    <row r="13" spans="1:5" ht="31.5" x14ac:dyDescent="0.25">
      <c r="A13" s="12">
        <f t="shared" si="0"/>
        <v>9</v>
      </c>
      <c r="B13" s="57" t="s">
        <v>129</v>
      </c>
      <c r="C13" s="132">
        <v>80196.256288000004</v>
      </c>
    </row>
    <row r="14" spans="1:5" ht="31.5" x14ac:dyDescent="0.25">
      <c r="A14" s="12">
        <f t="shared" si="0"/>
        <v>10</v>
      </c>
      <c r="B14" s="57" t="s">
        <v>103</v>
      </c>
      <c r="C14" s="132">
        <v>60000</v>
      </c>
    </row>
    <row r="15" spans="1:5" ht="31.5" x14ac:dyDescent="0.25">
      <c r="A15" s="12">
        <f t="shared" si="0"/>
        <v>11</v>
      </c>
      <c r="B15" s="57" t="s">
        <v>104</v>
      </c>
      <c r="C15" s="132">
        <v>42736.480000000003</v>
      </c>
    </row>
    <row r="16" spans="1:5" ht="31.5" x14ac:dyDescent="0.25">
      <c r="A16" s="12">
        <f t="shared" si="0"/>
        <v>12</v>
      </c>
      <c r="B16" s="57" t="s">
        <v>105</v>
      </c>
      <c r="C16" s="132">
        <v>3096.05</v>
      </c>
    </row>
    <row r="17" spans="1:3" ht="31.5" x14ac:dyDescent="0.25">
      <c r="A17" s="12">
        <f t="shared" si="0"/>
        <v>13</v>
      </c>
      <c r="B17" s="57" t="s">
        <v>106</v>
      </c>
      <c r="C17" s="132">
        <v>70920</v>
      </c>
    </row>
    <row r="18" spans="1:3" ht="31.5" x14ac:dyDescent="0.25">
      <c r="A18" s="12">
        <f t="shared" si="0"/>
        <v>14</v>
      </c>
      <c r="B18" s="133" t="s">
        <v>107</v>
      </c>
      <c r="C18" s="132">
        <v>1548.519976</v>
      </c>
    </row>
    <row r="19" spans="1:3" ht="31.5" x14ac:dyDescent="0.25">
      <c r="A19" s="12">
        <f t="shared" si="0"/>
        <v>15</v>
      </c>
      <c r="B19" s="57" t="s">
        <v>136</v>
      </c>
      <c r="C19" s="132">
        <v>10000</v>
      </c>
    </row>
    <row r="20" spans="1:3" ht="31.5" x14ac:dyDescent="0.25">
      <c r="A20" s="12">
        <f t="shared" si="0"/>
        <v>16</v>
      </c>
      <c r="B20" s="57" t="s">
        <v>130</v>
      </c>
      <c r="C20" s="132">
        <v>12206.432622</v>
      </c>
    </row>
    <row r="21" spans="1:3" ht="31.5" x14ac:dyDescent="0.25">
      <c r="A21" s="12">
        <f t="shared" si="0"/>
        <v>17</v>
      </c>
      <c r="B21" s="57" t="s">
        <v>108</v>
      </c>
      <c r="C21" s="132">
        <v>11000</v>
      </c>
    </row>
    <row r="22" spans="1:3" ht="31.5" x14ac:dyDescent="0.25">
      <c r="A22" s="12">
        <f t="shared" si="0"/>
        <v>18</v>
      </c>
      <c r="B22" s="57" t="s">
        <v>109</v>
      </c>
      <c r="C22" s="132">
        <v>27.815097000000002</v>
      </c>
    </row>
    <row r="23" spans="1:3" ht="31.5" x14ac:dyDescent="0.25">
      <c r="A23" s="12">
        <f t="shared" si="0"/>
        <v>19</v>
      </c>
      <c r="B23" s="57" t="s">
        <v>110</v>
      </c>
      <c r="C23" s="132">
        <v>28184.446142240002</v>
      </c>
    </row>
    <row r="24" spans="1:3" ht="31.5" x14ac:dyDescent="0.25">
      <c r="A24" s="12">
        <f t="shared" si="0"/>
        <v>20</v>
      </c>
      <c r="B24" s="57" t="s">
        <v>111</v>
      </c>
      <c r="C24" s="132">
        <v>20695.184752000001</v>
      </c>
    </row>
    <row r="25" spans="1:3" ht="31.5" x14ac:dyDescent="0.25">
      <c r="A25" s="12">
        <f t="shared" si="0"/>
        <v>21</v>
      </c>
      <c r="B25" s="57" t="s">
        <v>112</v>
      </c>
      <c r="C25" s="132">
        <v>60382.662231000002</v>
      </c>
    </row>
    <row r="26" spans="1:3" ht="47.25" x14ac:dyDescent="0.25">
      <c r="A26" s="12">
        <f t="shared" si="0"/>
        <v>22</v>
      </c>
      <c r="B26" s="133" t="s">
        <v>113</v>
      </c>
      <c r="C26" s="132">
        <v>583</v>
      </c>
    </row>
    <row r="27" spans="1:3" ht="47.25" x14ac:dyDescent="0.25">
      <c r="A27" s="12">
        <f t="shared" si="0"/>
        <v>23</v>
      </c>
      <c r="B27" s="110" t="s">
        <v>137</v>
      </c>
      <c r="C27" s="132">
        <v>500</v>
      </c>
    </row>
    <row r="28" spans="1:3" ht="31.5" x14ac:dyDescent="0.25">
      <c r="A28" s="12">
        <f t="shared" si="0"/>
        <v>24</v>
      </c>
      <c r="B28" s="110" t="s">
        <v>114</v>
      </c>
      <c r="C28" s="132">
        <v>16472.540466999999</v>
      </c>
    </row>
    <row r="29" spans="1:3" ht="31.5" x14ac:dyDescent="0.25">
      <c r="A29" s="12">
        <f t="shared" si="0"/>
        <v>25</v>
      </c>
      <c r="B29" s="110" t="s">
        <v>115</v>
      </c>
      <c r="C29" s="132">
        <v>2411.0030000000002</v>
      </c>
    </row>
    <row r="30" spans="1:3" ht="31.5" x14ac:dyDescent="0.25">
      <c r="A30" s="12">
        <f t="shared" si="0"/>
        <v>26</v>
      </c>
      <c r="B30" s="110" t="s">
        <v>116</v>
      </c>
      <c r="C30" s="132">
        <v>20768.695041000003</v>
      </c>
    </row>
    <row r="31" spans="1:3" ht="31.5" x14ac:dyDescent="0.25">
      <c r="A31" s="12">
        <f t="shared" si="0"/>
        <v>27</v>
      </c>
      <c r="B31" s="133" t="s">
        <v>132</v>
      </c>
      <c r="C31" s="132">
        <v>5750.5604249999997</v>
      </c>
    </row>
    <row r="32" spans="1:3" ht="35.25" customHeight="1" x14ac:dyDescent="0.25">
      <c r="A32" s="12">
        <f t="shared" si="0"/>
        <v>28</v>
      </c>
      <c r="B32" s="133" t="s">
        <v>155</v>
      </c>
      <c r="C32" s="132">
        <v>2370.1574780000001</v>
      </c>
    </row>
    <row r="33" spans="1:3" ht="31.5" x14ac:dyDescent="0.25">
      <c r="A33" s="12">
        <f t="shared" si="0"/>
        <v>29</v>
      </c>
      <c r="B33" s="133" t="s">
        <v>156</v>
      </c>
      <c r="C33" s="132">
        <v>2044.6263000000001</v>
      </c>
    </row>
    <row r="34" spans="1:3" ht="31.5" x14ac:dyDescent="0.25">
      <c r="A34" s="12">
        <f t="shared" si="0"/>
        <v>30</v>
      </c>
      <c r="B34" s="133" t="s">
        <v>157</v>
      </c>
      <c r="C34" s="132">
        <v>858.06891059999998</v>
      </c>
    </row>
    <row r="35" spans="1:3" ht="31.5" x14ac:dyDescent="0.25">
      <c r="A35" s="12">
        <f t="shared" si="0"/>
        <v>31</v>
      </c>
      <c r="B35" s="133" t="s">
        <v>158</v>
      </c>
      <c r="C35" s="132">
        <v>1463.1934122999999</v>
      </c>
    </row>
    <row r="36" spans="1:3" ht="31.5" x14ac:dyDescent="0.25">
      <c r="A36" s="12">
        <f t="shared" si="0"/>
        <v>32</v>
      </c>
      <c r="B36" s="133" t="s">
        <v>159</v>
      </c>
      <c r="C36" s="132">
        <v>10.284520000000001</v>
      </c>
    </row>
    <row r="37" spans="1:3" ht="31.5" x14ac:dyDescent="0.25">
      <c r="A37" s="12">
        <f t="shared" si="0"/>
        <v>33</v>
      </c>
      <c r="B37" s="133" t="s">
        <v>160</v>
      </c>
      <c r="C37" s="132">
        <v>140334.45600000001</v>
      </c>
    </row>
    <row r="38" spans="1:3" ht="31.5" x14ac:dyDescent="0.25">
      <c r="A38" s="12">
        <f t="shared" si="0"/>
        <v>34</v>
      </c>
      <c r="B38" s="133" t="s">
        <v>161</v>
      </c>
      <c r="C38" s="132">
        <v>10438.33727955</v>
      </c>
    </row>
    <row r="39" spans="1:3" ht="31.5" x14ac:dyDescent="0.25">
      <c r="A39" s="234">
        <f t="shared" si="0"/>
        <v>35</v>
      </c>
      <c r="B39" s="235" t="s">
        <v>133</v>
      </c>
      <c r="C39" s="236">
        <v>3000</v>
      </c>
    </row>
    <row r="40" spans="1:3" ht="31.5" x14ac:dyDescent="0.25">
      <c r="A40" s="238">
        <f t="shared" si="0"/>
        <v>36</v>
      </c>
      <c r="B40" s="170" t="s">
        <v>118</v>
      </c>
      <c r="C40" s="171">
        <f>SUM(C41:C54)</f>
        <v>415968.4927950211</v>
      </c>
    </row>
    <row r="41" spans="1:3" ht="31.5" x14ac:dyDescent="0.25">
      <c r="A41" s="168" t="s">
        <v>140</v>
      </c>
      <c r="B41" s="169" t="s">
        <v>119</v>
      </c>
      <c r="C41" s="237">
        <v>76146.983040000006</v>
      </c>
    </row>
    <row r="42" spans="1:3" ht="31.5" x14ac:dyDescent="0.25">
      <c r="A42" s="173" t="s">
        <v>141</v>
      </c>
      <c r="B42" s="167" t="s">
        <v>134</v>
      </c>
      <c r="C42" s="132">
        <v>187194.04044931001</v>
      </c>
    </row>
    <row r="43" spans="1:3" ht="31.5" x14ac:dyDescent="0.25">
      <c r="A43" s="173" t="s">
        <v>142</v>
      </c>
      <c r="B43" s="110" t="s">
        <v>120</v>
      </c>
      <c r="C43" s="132">
        <v>10203.975615050002</v>
      </c>
    </row>
    <row r="44" spans="1:3" ht="47.25" x14ac:dyDescent="0.25">
      <c r="A44" s="173" t="s">
        <v>143</v>
      </c>
      <c r="B44" s="110" t="s">
        <v>121</v>
      </c>
      <c r="C44" s="132">
        <v>4247.0336443699998</v>
      </c>
    </row>
    <row r="45" spans="1:3" ht="63" x14ac:dyDescent="0.25">
      <c r="A45" s="173" t="s">
        <v>144</v>
      </c>
      <c r="B45" s="110" t="s">
        <v>122</v>
      </c>
      <c r="C45" s="132">
        <v>94.835494999999995</v>
      </c>
    </row>
    <row r="46" spans="1:3" ht="31.5" x14ac:dyDescent="0.25">
      <c r="A46" s="173" t="s">
        <v>145</v>
      </c>
      <c r="B46" s="110" t="s">
        <v>123</v>
      </c>
      <c r="C46" s="132">
        <v>3627.6480134399999</v>
      </c>
    </row>
    <row r="47" spans="1:3" ht="31.5" x14ac:dyDescent="0.25">
      <c r="A47" s="173" t="s">
        <v>146</v>
      </c>
      <c r="B47" s="110" t="s">
        <v>124</v>
      </c>
      <c r="C47" s="132">
        <v>1170.214158</v>
      </c>
    </row>
    <row r="48" spans="1:3" ht="31.5" x14ac:dyDescent="0.25">
      <c r="A48" s="173" t="s">
        <v>147</v>
      </c>
      <c r="B48" s="110" t="s">
        <v>125</v>
      </c>
      <c r="C48" s="132">
        <v>33519.616338231099</v>
      </c>
    </row>
    <row r="49" spans="1:3" ht="47.25" x14ac:dyDescent="0.25">
      <c r="A49" s="173" t="s">
        <v>148</v>
      </c>
      <c r="B49" s="110" t="s">
        <v>126</v>
      </c>
      <c r="C49" s="132">
        <v>43890.675528200001</v>
      </c>
    </row>
    <row r="50" spans="1:3" ht="47.25" x14ac:dyDescent="0.25">
      <c r="A50" s="173" t="s">
        <v>149</v>
      </c>
      <c r="B50" s="110" t="s">
        <v>127</v>
      </c>
      <c r="C50" s="132">
        <v>5205.4235409000003</v>
      </c>
    </row>
    <row r="51" spans="1:3" ht="47.25" x14ac:dyDescent="0.25">
      <c r="A51" s="173" t="s">
        <v>150</v>
      </c>
      <c r="B51" s="110" t="s">
        <v>128</v>
      </c>
      <c r="C51" s="132">
        <v>3570.4076075200001</v>
      </c>
    </row>
    <row r="52" spans="1:3" ht="31.5" x14ac:dyDescent="0.25">
      <c r="A52" s="173" t="s">
        <v>151</v>
      </c>
      <c r="B52" s="110" t="s">
        <v>131</v>
      </c>
      <c r="C52" s="132">
        <v>36431.426215000007</v>
      </c>
    </row>
    <row r="53" spans="1:3" ht="47.25" x14ac:dyDescent="0.25">
      <c r="A53" s="173" t="s">
        <v>152</v>
      </c>
      <c r="B53" s="110" t="s">
        <v>117</v>
      </c>
      <c r="C53" s="132">
        <v>365</v>
      </c>
    </row>
    <row r="54" spans="1:3" ht="47.25" x14ac:dyDescent="0.25">
      <c r="A54" s="173" t="s">
        <v>153</v>
      </c>
      <c r="B54" s="172" t="s">
        <v>135</v>
      </c>
      <c r="C54" s="132">
        <v>10301.21315</v>
      </c>
    </row>
    <row r="55" spans="1:3" ht="26.65" customHeight="1" x14ac:dyDescent="0.25">
      <c r="A55" s="64"/>
      <c r="B55" s="64" t="s">
        <v>27</v>
      </c>
      <c r="C55" s="65">
        <f>SUM(C5:C40)</f>
        <v>1388057.7831484312</v>
      </c>
    </row>
    <row r="56" spans="1:3" x14ac:dyDescent="0.25">
      <c r="C56" s="60"/>
    </row>
    <row r="57" spans="1:3" ht="46.5" customHeight="1" x14ac:dyDescent="0.25">
      <c r="B57" s="59" t="s">
        <v>75</v>
      </c>
      <c r="C57" s="61" t="str">
        <f>+'2024'!E24</f>
        <v>M. Gʻafurov</v>
      </c>
    </row>
    <row r="58" spans="1:3" x14ac:dyDescent="0.25">
      <c r="C58" s="58"/>
    </row>
  </sheetData>
  <mergeCells count="2">
    <mergeCell ref="A1:C1"/>
    <mergeCell ref="A2:C2"/>
  </mergeCells>
  <printOptions horizontalCentered="1"/>
  <pageMargins left="0.59055118110236227" right="0.39370078740157483" top="0.39370078740157483" bottom="0.19685039370078741" header="0" footer="0"/>
  <pageSetup paperSize="9" scale="77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K22"/>
  <sheetViews>
    <sheetView view="pageBreakPreview" zoomScale="85" zoomScaleNormal="85" zoomScaleSheetLayoutView="85" workbookViewId="0">
      <selection activeCell="F5" sqref="F5:G18"/>
    </sheetView>
  </sheetViews>
  <sheetFormatPr defaultColWidth="9.140625" defaultRowHeight="12.75" x14ac:dyDescent="0.2"/>
  <cols>
    <col min="1" max="1" width="4.5703125" style="5" customWidth="1"/>
    <col min="2" max="2" width="30.7109375" style="5" customWidth="1"/>
    <col min="3" max="4" width="20.7109375" style="5" customWidth="1"/>
    <col min="5" max="5" width="9.140625" style="5"/>
    <col min="6" max="7" width="9.140625" style="19"/>
    <col min="8" max="16384" width="9.140625" style="5"/>
  </cols>
  <sheetData>
    <row r="1" spans="1:11" ht="81" customHeight="1" x14ac:dyDescent="0.25">
      <c r="A1" s="187" t="s">
        <v>162</v>
      </c>
      <c r="B1" s="188"/>
      <c r="C1" s="188"/>
      <c r="D1" s="188"/>
    </row>
    <row r="2" spans="1:11" ht="15.75" x14ac:dyDescent="0.25">
      <c r="A2" s="189"/>
      <c r="B2" s="189"/>
      <c r="C2" s="189"/>
      <c r="D2" s="189"/>
    </row>
    <row r="3" spans="1:11" x14ac:dyDescent="0.2">
      <c r="A3" s="6"/>
      <c r="B3" s="7"/>
      <c r="C3" s="8"/>
      <c r="D3" s="9" t="s">
        <v>93</v>
      </c>
    </row>
    <row r="4" spans="1:11" ht="48" customHeight="1" x14ac:dyDescent="0.2">
      <c r="A4" s="66" t="s">
        <v>2</v>
      </c>
      <c r="B4" s="67" t="s">
        <v>28</v>
      </c>
      <c r="C4" s="67" t="s">
        <v>81</v>
      </c>
      <c r="D4" s="174" t="s">
        <v>163</v>
      </c>
      <c r="I4" s="19"/>
      <c r="J4" s="19"/>
      <c r="K4" s="19"/>
    </row>
    <row r="5" spans="1:11" ht="24" customHeight="1" x14ac:dyDescent="0.2">
      <c r="A5" s="10">
        <v>1</v>
      </c>
      <c r="B5" s="11" t="s">
        <v>42</v>
      </c>
      <c r="C5" s="14">
        <v>17870.612273909996</v>
      </c>
      <c r="D5" s="15">
        <v>1418.6643593899996</v>
      </c>
      <c r="F5" s="135"/>
      <c r="H5" s="19">
        <f>+F5/1000</f>
        <v>0</v>
      </c>
      <c r="I5" s="19">
        <f>+G5/1000</f>
        <v>0</v>
      </c>
      <c r="J5" s="136"/>
      <c r="K5" s="19"/>
    </row>
    <row r="6" spans="1:11" ht="24" customHeight="1" x14ac:dyDescent="0.2">
      <c r="A6" s="12">
        <f t="shared" ref="A6:A18" si="0">+A5+1</f>
        <v>2</v>
      </c>
      <c r="B6" s="13" t="s">
        <v>29</v>
      </c>
      <c r="C6" s="14">
        <v>9177.8129083399999</v>
      </c>
      <c r="D6" s="15">
        <v>0</v>
      </c>
      <c r="F6" s="135"/>
      <c r="H6" s="19">
        <f t="shared" ref="H6:H18" si="1">+F6/1000</f>
        <v>0</v>
      </c>
      <c r="I6" s="19">
        <f t="shared" ref="I6:I18" si="2">+G6/1000</f>
        <v>0</v>
      </c>
      <c r="J6" s="19"/>
      <c r="K6" s="19"/>
    </row>
    <row r="7" spans="1:11" ht="24" customHeight="1" x14ac:dyDescent="0.2">
      <c r="A7" s="12">
        <f t="shared" si="0"/>
        <v>3</v>
      </c>
      <c r="B7" s="13" t="s">
        <v>30</v>
      </c>
      <c r="C7" s="14">
        <v>33688.122769500005</v>
      </c>
      <c r="D7" s="15">
        <v>2280.7522711699999</v>
      </c>
      <c r="F7" s="135"/>
      <c r="H7" s="19">
        <f t="shared" si="1"/>
        <v>0</v>
      </c>
      <c r="I7" s="19">
        <f t="shared" si="2"/>
        <v>0</v>
      </c>
      <c r="J7" s="19"/>
      <c r="K7" s="19"/>
    </row>
    <row r="8" spans="1:11" ht="24" customHeight="1" x14ac:dyDescent="0.2">
      <c r="A8" s="12">
        <f t="shared" si="0"/>
        <v>4</v>
      </c>
      <c r="B8" s="13" t="s">
        <v>31</v>
      </c>
      <c r="C8" s="14">
        <v>21028.814630844001</v>
      </c>
      <c r="D8" s="15">
        <v>1128.4228567800001</v>
      </c>
      <c r="F8" s="135"/>
      <c r="H8" s="19">
        <f t="shared" si="1"/>
        <v>0</v>
      </c>
      <c r="I8" s="19">
        <f t="shared" si="2"/>
        <v>0</v>
      </c>
    </row>
    <row r="9" spans="1:11" ht="24" customHeight="1" x14ac:dyDescent="0.2">
      <c r="A9" s="12">
        <f t="shared" si="0"/>
        <v>5</v>
      </c>
      <c r="B9" s="13" t="s">
        <v>32</v>
      </c>
      <c r="C9" s="14">
        <v>12157.113267389999</v>
      </c>
      <c r="D9" s="15">
        <v>4435.7173506700001</v>
      </c>
      <c r="F9" s="135"/>
      <c r="H9" s="19">
        <f t="shared" si="1"/>
        <v>0</v>
      </c>
      <c r="I9" s="19">
        <f t="shared" si="2"/>
        <v>0</v>
      </c>
    </row>
    <row r="10" spans="1:11" ht="24" customHeight="1" x14ac:dyDescent="0.2">
      <c r="A10" s="12">
        <f t="shared" si="0"/>
        <v>6</v>
      </c>
      <c r="B10" s="13" t="s">
        <v>33</v>
      </c>
      <c r="C10" s="14">
        <v>10251.710592370002</v>
      </c>
      <c r="D10" s="15">
        <v>1625.35113237</v>
      </c>
      <c r="F10" s="135"/>
      <c r="H10" s="19">
        <f t="shared" si="1"/>
        <v>0</v>
      </c>
      <c r="I10" s="19">
        <f t="shared" si="2"/>
        <v>0</v>
      </c>
    </row>
    <row r="11" spans="1:11" ht="24" customHeight="1" x14ac:dyDescent="0.2">
      <c r="A11" s="12">
        <f t="shared" si="0"/>
        <v>7</v>
      </c>
      <c r="B11" s="13" t="s">
        <v>34</v>
      </c>
      <c r="C11" s="14">
        <v>5536.6944472199993</v>
      </c>
      <c r="D11" s="15">
        <v>2987.6242678199997</v>
      </c>
      <c r="F11" s="135"/>
      <c r="H11" s="19">
        <f t="shared" si="1"/>
        <v>0</v>
      </c>
      <c r="I11" s="19">
        <f t="shared" si="2"/>
        <v>0</v>
      </c>
    </row>
    <row r="12" spans="1:11" ht="24" customHeight="1" x14ac:dyDescent="0.2">
      <c r="A12" s="12">
        <f t="shared" si="0"/>
        <v>8</v>
      </c>
      <c r="B12" s="13" t="s">
        <v>35</v>
      </c>
      <c r="C12" s="14">
        <v>44097.861180829997</v>
      </c>
      <c r="D12" s="15">
        <v>937.25513736000005</v>
      </c>
      <c r="F12" s="135"/>
      <c r="H12" s="19">
        <f t="shared" si="1"/>
        <v>0</v>
      </c>
      <c r="I12" s="19">
        <f t="shared" si="2"/>
        <v>0</v>
      </c>
    </row>
    <row r="13" spans="1:11" ht="24" customHeight="1" x14ac:dyDescent="0.2">
      <c r="A13" s="12">
        <f t="shared" si="0"/>
        <v>9</v>
      </c>
      <c r="B13" s="13" t="s">
        <v>36</v>
      </c>
      <c r="C13" s="14">
        <v>9604.4075630900006</v>
      </c>
      <c r="D13" s="15">
        <v>4354.0932169899997</v>
      </c>
      <c r="F13" s="135"/>
      <c r="H13" s="19">
        <f t="shared" si="1"/>
        <v>0</v>
      </c>
      <c r="I13" s="19">
        <f t="shared" si="2"/>
        <v>0</v>
      </c>
    </row>
    <row r="14" spans="1:11" ht="24" customHeight="1" x14ac:dyDescent="0.2">
      <c r="A14" s="12">
        <f t="shared" si="0"/>
        <v>10</v>
      </c>
      <c r="B14" s="13" t="s">
        <v>37</v>
      </c>
      <c r="C14" s="14">
        <v>12746.979550360002</v>
      </c>
      <c r="D14" s="15">
        <v>1825.57220504</v>
      </c>
      <c r="F14" s="135"/>
      <c r="H14" s="19">
        <f t="shared" si="1"/>
        <v>0</v>
      </c>
      <c r="I14" s="19">
        <f t="shared" si="2"/>
        <v>0</v>
      </c>
    </row>
    <row r="15" spans="1:11" ht="24" customHeight="1" x14ac:dyDescent="0.2">
      <c r="A15" s="12">
        <f t="shared" si="0"/>
        <v>11</v>
      </c>
      <c r="B15" s="13" t="s">
        <v>38</v>
      </c>
      <c r="C15" s="14">
        <v>70718.704351608991</v>
      </c>
      <c r="D15" s="15">
        <v>11322.579229440002</v>
      </c>
      <c r="F15" s="135"/>
      <c r="H15" s="19">
        <f t="shared" si="1"/>
        <v>0</v>
      </c>
      <c r="I15" s="19">
        <f t="shared" si="2"/>
        <v>0</v>
      </c>
    </row>
    <row r="16" spans="1:11" ht="24" customHeight="1" x14ac:dyDescent="0.2">
      <c r="A16" s="12">
        <f t="shared" si="0"/>
        <v>12</v>
      </c>
      <c r="B16" s="13" t="s">
        <v>39</v>
      </c>
      <c r="C16" s="14">
        <v>23665.639133420002</v>
      </c>
      <c r="D16" s="15">
        <v>5923.6277040500008</v>
      </c>
      <c r="F16" s="135"/>
      <c r="H16" s="19">
        <f t="shared" si="1"/>
        <v>0</v>
      </c>
      <c r="I16" s="19">
        <f t="shared" si="2"/>
        <v>0</v>
      </c>
    </row>
    <row r="17" spans="1:9" ht="24" customHeight="1" x14ac:dyDescent="0.2">
      <c r="A17" s="12">
        <f t="shared" si="0"/>
        <v>13</v>
      </c>
      <c r="B17" s="13" t="s">
        <v>40</v>
      </c>
      <c r="C17" s="14">
        <v>51534.415211349995</v>
      </c>
      <c r="D17" s="15">
        <v>10500.83563535</v>
      </c>
      <c r="F17" s="135"/>
      <c r="H17" s="19">
        <f t="shared" si="1"/>
        <v>0</v>
      </c>
      <c r="I17" s="19">
        <f t="shared" si="2"/>
        <v>0</v>
      </c>
    </row>
    <row r="18" spans="1:9" ht="24" customHeight="1" x14ac:dyDescent="0.2">
      <c r="A18" s="16">
        <f t="shared" si="0"/>
        <v>14</v>
      </c>
      <c r="B18" s="17" t="s">
        <v>41</v>
      </c>
      <c r="C18" s="14">
        <v>34947.88414188</v>
      </c>
      <c r="D18" s="15">
        <v>18143.396902299999</v>
      </c>
      <c r="F18" s="135"/>
      <c r="H18" s="19">
        <f t="shared" si="1"/>
        <v>0</v>
      </c>
      <c r="I18" s="19">
        <f t="shared" si="2"/>
        <v>0</v>
      </c>
    </row>
    <row r="19" spans="1:9" ht="24" customHeight="1" x14ac:dyDescent="0.2">
      <c r="A19" s="64"/>
      <c r="B19" s="64" t="s">
        <v>27</v>
      </c>
      <c r="C19" s="68">
        <f>SUM(C5:C18)</f>
        <v>357026.77202211297</v>
      </c>
      <c r="D19" s="68">
        <f t="shared" ref="D19" si="3">SUM(D5:D18)</f>
        <v>66883.892268729993</v>
      </c>
    </row>
    <row r="20" spans="1:9" x14ac:dyDescent="0.2">
      <c r="C20" s="18"/>
    </row>
    <row r="21" spans="1:9" s="19" customFormat="1" x14ac:dyDescent="0.2">
      <c r="C21" s="20"/>
    </row>
    <row r="22" spans="1:9" ht="54" customHeight="1" x14ac:dyDescent="0.25">
      <c r="A22" s="190" t="str">
        <f>+'2024'!B24</f>
        <v xml:space="preserve">Davlat aktivlarini boshqarish, 
transformatsiya va xususiylashtirish
jamgʻarmasini yuritish boshqarmasi boshligʻi </v>
      </c>
      <c r="B22" s="190"/>
      <c r="C22" s="190"/>
      <c r="D22" s="87" t="str">
        <f>+'2024'!E24</f>
        <v>M. Gʻafurov</v>
      </c>
      <c r="E22" s="21"/>
    </row>
  </sheetData>
  <mergeCells count="3">
    <mergeCell ref="A1:D1"/>
    <mergeCell ref="A2:D2"/>
    <mergeCell ref="A22:C22"/>
  </mergeCells>
  <printOptions horizontalCentered="1"/>
  <pageMargins left="0.78740157480314965" right="0.59055118110236227" top="0.74803149606299213" bottom="0.98425196850393704" header="0.51181102362204722" footer="0.51181102362204722"/>
  <pageSetup paperSize="9" scale="11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H30"/>
  <sheetViews>
    <sheetView view="pageBreakPreview" zoomScale="85" zoomScaleNormal="70" zoomScaleSheetLayoutView="85" workbookViewId="0">
      <selection activeCell="F22" sqref="F22"/>
    </sheetView>
  </sheetViews>
  <sheetFormatPr defaultRowHeight="15" x14ac:dyDescent="0.25"/>
  <cols>
    <col min="1" max="2" width="5.5703125" style="32" customWidth="1"/>
    <col min="3" max="5" width="8.5703125" style="32" customWidth="1"/>
    <col min="6" max="6" width="38.42578125" style="32" customWidth="1"/>
    <col min="7" max="7" width="15.85546875" style="32" customWidth="1"/>
    <col min="8" max="8" width="15.85546875" style="33" customWidth="1"/>
  </cols>
  <sheetData>
    <row r="1" spans="1:8" ht="63" customHeight="1" x14ac:dyDescent="0.2">
      <c r="A1" s="226" t="s">
        <v>164</v>
      </c>
      <c r="B1" s="227"/>
      <c r="C1" s="227"/>
      <c r="D1" s="227"/>
      <c r="E1" s="227"/>
      <c r="F1" s="227"/>
      <c r="G1" s="227"/>
      <c r="H1" s="227"/>
    </row>
    <row r="2" spans="1:8" x14ac:dyDescent="0.2">
      <c r="A2" s="228"/>
      <c r="B2" s="228"/>
      <c r="C2" s="228"/>
      <c r="D2" s="228"/>
      <c r="E2" s="228"/>
      <c r="F2" s="228"/>
      <c r="G2" s="228"/>
      <c r="H2" s="228"/>
    </row>
    <row r="3" spans="1:8" ht="15" customHeight="1" x14ac:dyDescent="0.2">
      <c r="A3" s="229" t="s">
        <v>44</v>
      </c>
      <c r="B3" s="229"/>
      <c r="C3" s="229"/>
      <c r="D3" s="230" t="s">
        <v>45</v>
      </c>
      <c r="E3" s="230"/>
      <c r="F3" s="230"/>
      <c r="G3" s="230"/>
      <c r="H3" s="230"/>
    </row>
    <row r="4" spans="1:8" ht="22.7" customHeight="1" x14ac:dyDescent="0.2">
      <c r="A4" s="229" t="s">
        <v>46</v>
      </c>
      <c r="B4" s="229"/>
      <c r="C4" s="229"/>
      <c r="D4" s="229" t="s">
        <v>93</v>
      </c>
      <c r="E4" s="229"/>
      <c r="F4" s="229"/>
      <c r="G4" s="229"/>
      <c r="H4" s="229"/>
    </row>
    <row r="5" spans="1:8" ht="15" hidden="1" customHeight="1" x14ac:dyDescent="0.2">
      <c r="A5" s="211" t="s">
        <v>47</v>
      </c>
      <c r="B5" s="211"/>
      <c r="C5" s="211"/>
      <c r="D5" s="212" t="s">
        <v>48</v>
      </c>
      <c r="E5" s="212"/>
      <c r="F5" s="212"/>
      <c r="G5" s="212"/>
      <c r="H5" s="212"/>
    </row>
    <row r="6" spans="1:8" ht="14.25" customHeight="1" x14ac:dyDescent="0.2">
      <c r="A6" s="90" t="s">
        <v>16</v>
      </c>
      <c r="B6" s="203" t="s">
        <v>17</v>
      </c>
      <c r="C6" s="213"/>
      <c r="D6" s="213"/>
      <c r="E6" s="213"/>
      <c r="F6" s="213"/>
      <c r="G6" s="204"/>
      <c r="H6" s="91" t="s">
        <v>49</v>
      </c>
    </row>
    <row r="7" spans="1:8" ht="14.25" customHeight="1" x14ac:dyDescent="0.2">
      <c r="A7" s="46">
        <v>1</v>
      </c>
      <c r="B7" s="207" t="s">
        <v>50</v>
      </c>
      <c r="C7" s="208"/>
      <c r="D7" s="208"/>
      <c r="E7" s="208"/>
      <c r="F7" s="208"/>
      <c r="G7" s="209"/>
      <c r="H7" s="22">
        <f>+'2024'!D5</f>
        <v>3326027.3282836243</v>
      </c>
    </row>
    <row r="8" spans="1:8" ht="15.75" customHeight="1" x14ac:dyDescent="0.2">
      <c r="A8" s="90">
        <v>2</v>
      </c>
      <c r="B8" s="214" t="s">
        <v>51</v>
      </c>
      <c r="C8" s="215"/>
      <c r="D8" s="215"/>
      <c r="E8" s="215"/>
      <c r="F8" s="215"/>
      <c r="G8" s="216"/>
      <c r="H8" s="93">
        <f>SUM(H10:H11)</f>
        <v>2673380.8919222965</v>
      </c>
    </row>
    <row r="9" spans="1:8" ht="15" customHeight="1" x14ac:dyDescent="0.2">
      <c r="A9" s="23"/>
      <c r="B9" s="217" t="s">
        <v>43</v>
      </c>
      <c r="C9" s="218"/>
      <c r="D9" s="218"/>
      <c r="E9" s="218"/>
      <c r="F9" s="218"/>
      <c r="G9" s="219"/>
      <c r="H9" s="22"/>
    </row>
    <row r="10" spans="1:8" ht="15.75" customHeight="1" x14ac:dyDescent="0.2">
      <c r="A10" s="24"/>
      <c r="B10" s="220" t="s">
        <v>19</v>
      </c>
      <c r="C10" s="221"/>
      <c r="D10" s="221"/>
      <c r="E10" s="221"/>
      <c r="F10" s="221"/>
      <c r="G10" s="222"/>
      <c r="H10" s="25">
        <f>+'2024'!D8</f>
        <v>2653771.5803664667</v>
      </c>
    </row>
    <row r="11" spans="1:8" ht="15.75" customHeight="1" x14ac:dyDescent="0.2">
      <c r="A11" s="26"/>
      <c r="B11" s="223" t="s">
        <v>20</v>
      </c>
      <c r="C11" s="224"/>
      <c r="D11" s="224"/>
      <c r="E11" s="224"/>
      <c r="F11" s="224"/>
      <c r="G11" s="225"/>
      <c r="H11" s="27">
        <f>+'2024'!D9</f>
        <v>19609.311555829707</v>
      </c>
    </row>
    <row r="12" spans="1:8" ht="14.25" customHeight="1" x14ac:dyDescent="0.2">
      <c r="A12" s="90">
        <v>3</v>
      </c>
      <c r="B12" s="214" t="s">
        <v>52</v>
      </c>
      <c r="C12" s="215"/>
      <c r="D12" s="215"/>
      <c r="E12" s="215"/>
      <c r="F12" s="215"/>
      <c r="G12" s="216"/>
      <c r="H12" s="93">
        <f>+'2024'!D10</f>
        <v>5404229.9401661353</v>
      </c>
    </row>
    <row r="13" spans="1:8" ht="14.25" customHeight="1" x14ac:dyDescent="0.2">
      <c r="A13" s="90">
        <v>4</v>
      </c>
      <c r="B13" s="214" t="s">
        <v>53</v>
      </c>
      <c r="C13" s="215"/>
      <c r="D13" s="215"/>
      <c r="E13" s="215"/>
      <c r="F13" s="215"/>
      <c r="G13" s="216"/>
      <c r="H13" s="93">
        <f>+H7+H8-H12</f>
        <v>595178.28003978543</v>
      </c>
    </row>
    <row r="14" spans="1:8" x14ac:dyDescent="0.2">
      <c r="A14" s="210"/>
      <c r="B14" s="210"/>
      <c r="C14" s="210"/>
      <c r="D14" s="210"/>
      <c r="E14" s="210"/>
      <c r="F14" s="210"/>
      <c r="G14" s="210"/>
      <c r="H14" s="210"/>
    </row>
    <row r="15" spans="1:8" ht="14.25" customHeight="1" x14ac:dyDescent="0.2">
      <c r="A15" s="202" t="s">
        <v>54</v>
      </c>
      <c r="B15" s="202"/>
      <c r="C15" s="202"/>
      <c r="D15" s="202"/>
      <c r="E15" s="202"/>
      <c r="F15" s="202"/>
      <c r="G15" s="202"/>
      <c r="H15" s="202"/>
    </row>
    <row r="16" spans="1:8" ht="60.75" customHeight="1" x14ac:dyDescent="0.2">
      <c r="A16" s="203" t="s">
        <v>16</v>
      </c>
      <c r="B16" s="204"/>
      <c r="C16" s="90" t="s">
        <v>55</v>
      </c>
      <c r="D16" s="90" t="s">
        <v>56</v>
      </c>
      <c r="E16" s="90" t="s">
        <v>57</v>
      </c>
      <c r="F16" s="90" t="s">
        <v>58</v>
      </c>
      <c r="G16" s="90" t="s">
        <v>59</v>
      </c>
      <c r="H16" s="91" t="s">
        <v>60</v>
      </c>
    </row>
    <row r="17" spans="1:8" ht="14.25" x14ac:dyDescent="0.2">
      <c r="A17" s="205">
        <v>1</v>
      </c>
      <c r="B17" s="206"/>
      <c r="C17" s="46">
        <v>0</v>
      </c>
      <c r="D17" s="46">
        <v>0</v>
      </c>
      <c r="E17" s="46">
        <v>0</v>
      </c>
      <c r="F17" s="46" t="s">
        <v>27</v>
      </c>
      <c r="G17" s="52">
        <f>+G19+G21</f>
        <v>5404229.9401661353</v>
      </c>
      <c r="H17" s="52">
        <f>+H19+H21</f>
        <v>5404229.9401661353</v>
      </c>
    </row>
    <row r="18" spans="1:8" ht="14.25" customHeight="1" x14ac:dyDescent="0.2">
      <c r="A18" s="207" t="s">
        <v>61</v>
      </c>
      <c r="B18" s="208"/>
      <c r="C18" s="208"/>
      <c r="D18" s="208"/>
      <c r="E18" s="208"/>
      <c r="F18" s="208"/>
      <c r="G18" s="208"/>
      <c r="H18" s="209"/>
    </row>
    <row r="19" spans="1:8" ht="14.25" x14ac:dyDescent="0.2">
      <c r="A19" s="203" t="s">
        <v>3</v>
      </c>
      <c r="B19" s="204"/>
      <c r="C19" s="90">
        <v>42</v>
      </c>
      <c r="D19" s="90">
        <v>0</v>
      </c>
      <c r="E19" s="90">
        <v>0</v>
      </c>
      <c r="F19" s="94" t="s">
        <v>62</v>
      </c>
      <c r="G19" s="93">
        <f>+G20</f>
        <v>39146.461330360005</v>
      </c>
      <c r="H19" s="93">
        <f>+H20</f>
        <v>39146.461330360005</v>
      </c>
    </row>
    <row r="20" spans="1:8" ht="60" x14ac:dyDescent="0.2">
      <c r="A20" s="196">
        <v>1</v>
      </c>
      <c r="B20" s="197"/>
      <c r="C20" s="47">
        <v>42</v>
      </c>
      <c r="D20" s="47">
        <v>99</v>
      </c>
      <c r="E20" s="47">
        <v>990</v>
      </c>
      <c r="F20" s="114" t="s">
        <v>88</v>
      </c>
      <c r="G20" s="50">
        <f>+H20</f>
        <v>39146.461330360005</v>
      </c>
      <c r="H20" s="51">
        <f>+'2024'!D17</f>
        <v>39146.461330360005</v>
      </c>
    </row>
    <row r="21" spans="1:8" x14ac:dyDescent="0.2">
      <c r="A21" s="198" t="s">
        <v>3</v>
      </c>
      <c r="B21" s="199"/>
      <c r="C21" s="90">
        <v>48</v>
      </c>
      <c r="D21" s="90">
        <v>0</v>
      </c>
      <c r="E21" s="90">
        <v>0</v>
      </c>
      <c r="F21" s="92" t="s">
        <v>63</v>
      </c>
      <c r="G21" s="93">
        <f>SUM(G22:G26)</f>
        <v>5365083.4788357755</v>
      </c>
      <c r="H21" s="93">
        <f>SUM(H22:H26)</f>
        <v>5365083.4788357755</v>
      </c>
    </row>
    <row r="22" spans="1:8" ht="46.5" customHeight="1" x14ac:dyDescent="0.2">
      <c r="A22" s="194">
        <v>1</v>
      </c>
      <c r="B22" s="194"/>
      <c r="C22" s="111">
        <v>48</v>
      </c>
      <c r="D22" s="111">
        <v>21</v>
      </c>
      <c r="E22" s="111">
        <v>190</v>
      </c>
      <c r="F22" s="115" t="s">
        <v>26</v>
      </c>
      <c r="G22" s="117">
        <f>+H22</f>
        <v>3447019.3072268819</v>
      </c>
      <c r="H22" s="118">
        <f>+'2024'!D12</f>
        <v>3447019.3072268819</v>
      </c>
    </row>
    <row r="23" spans="1:8" ht="60" customHeight="1" x14ac:dyDescent="0.2">
      <c r="A23" s="200">
        <f t="shared" ref="A23:A26" si="0">1+A22</f>
        <v>2</v>
      </c>
      <c r="B23" s="201"/>
      <c r="C23" s="48">
        <v>48</v>
      </c>
      <c r="D23" s="48">
        <v>21</v>
      </c>
      <c r="E23" s="48">
        <v>190</v>
      </c>
      <c r="F23" s="113" t="s">
        <v>91</v>
      </c>
      <c r="G23" s="28">
        <f>+H23</f>
        <v>357026.77202211297</v>
      </c>
      <c r="H23" s="29">
        <f>+'2024'!D13</f>
        <v>357026.77202211297</v>
      </c>
    </row>
    <row r="24" spans="1:8" ht="55.5" customHeight="1" x14ac:dyDescent="0.2">
      <c r="A24" s="200">
        <f t="shared" si="0"/>
        <v>3</v>
      </c>
      <c r="B24" s="201"/>
      <c r="C24" s="49">
        <v>48</v>
      </c>
      <c r="D24" s="49">
        <v>21</v>
      </c>
      <c r="E24" s="49">
        <v>190</v>
      </c>
      <c r="F24" s="116" t="s">
        <v>92</v>
      </c>
      <c r="G24" s="30">
        <f>+H24</f>
        <v>54000</v>
      </c>
      <c r="H24" s="31">
        <f>+'2024'!D14</f>
        <v>54000</v>
      </c>
    </row>
    <row r="25" spans="1:8" ht="57" customHeight="1" x14ac:dyDescent="0.2">
      <c r="A25" s="200">
        <f t="shared" si="0"/>
        <v>4</v>
      </c>
      <c r="B25" s="201"/>
      <c r="C25" s="49">
        <v>48</v>
      </c>
      <c r="D25" s="49">
        <v>21</v>
      </c>
      <c r="E25" s="49">
        <v>190</v>
      </c>
      <c r="F25" s="112" t="s">
        <v>21</v>
      </c>
      <c r="G25" s="30">
        <f>+H25</f>
        <v>118979.61643834999</v>
      </c>
      <c r="H25" s="31">
        <f>+'2024'!D15</f>
        <v>118979.61643834999</v>
      </c>
    </row>
    <row r="26" spans="1:8" ht="74.25" customHeight="1" x14ac:dyDescent="0.2">
      <c r="A26" s="191">
        <f t="shared" si="0"/>
        <v>5</v>
      </c>
      <c r="B26" s="192"/>
      <c r="C26" s="54">
        <v>48</v>
      </c>
      <c r="D26" s="54">
        <v>21</v>
      </c>
      <c r="E26" s="54">
        <v>190</v>
      </c>
      <c r="F26" s="119" t="s">
        <v>70</v>
      </c>
      <c r="G26" s="55">
        <f>+H26</f>
        <v>1388057.783148431</v>
      </c>
      <c r="H26" s="56">
        <f>+'2024'!D16</f>
        <v>1388057.783148431</v>
      </c>
    </row>
    <row r="28" spans="1:8" ht="15" customHeight="1" x14ac:dyDescent="0.25">
      <c r="A28" s="193" t="str">
        <f>+'2024'!B22</f>
        <v xml:space="preserve">Direktor oʻrinbosari </v>
      </c>
      <c r="B28" s="193"/>
      <c r="C28" s="193"/>
      <c r="D28" s="193"/>
      <c r="E28" s="193"/>
      <c r="G28" s="69" t="str">
        <f>+'2024'!E22</f>
        <v>A.Miraliyev</v>
      </c>
    </row>
    <row r="29" spans="1:8" ht="29.25" customHeight="1" x14ac:dyDescent="0.25">
      <c r="C29" s="2"/>
      <c r="G29" s="88"/>
    </row>
    <row r="30" spans="1:8" ht="51" customHeight="1" x14ac:dyDescent="0.25">
      <c r="A30" s="195" t="str">
        <f>+'Ҳукумат қарорлари'!B57</f>
        <v xml:space="preserve">Davlat aktivlarini boshqarish, 
transformatsiya va xususiylashtirish
jamgʻarmasini yuritish boshqarmasi boshligʻi </v>
      </c>
      <c r="B30" s="195"/>
      <c r="C30" s="195"/>
      <c r="D30" s="195"/>
      <c r="E30" s="195"/>
      <c r="F30" s="195"/>
      <c r="G30" s="61" t="str">
        <f>+'2024'!E24</f>
        <v>M. Gʻafurov</v>
      </c>
    </row>
  </sheetData>
  <mergeCells count="31">
    <mergeCell ref="A1:H1"/>
    <mergeCell ref="A2:H2"/>
    <mergeCell ref="A3:C3"/>
    <mergeCell ref="D3:H3"/>
    <mergeCell ref="A4:C4"/>
    <mergeCell ref="D4:H4"/>
    <mergeCell ref="A14:H14"/>
    <mergeCell ref="A5:C5"/>
    <mergeCell ref="D5:H5"/>
    <mergeCell ref="B6:G6"/>
    <mergeCell ref="B7:G7"/>
    <mergeCell ref="B8:G8"/>
    <mergeCell ref="B9:G9"/>
    <mergeCell ref="B10:G10"/>
    <mergeCell ref="B11:G11"/>
    <mergeCell ref="B12:G12"/>
    <mergeCell ref="B13:G13"/>
    <mergeCell ref="A15:H15"/>
    <mergeCell ref="A16:B16"/>
    <mergeCell ref="A17:B17"/>
    <mergeCell ref="A18:H18"/>
    <mergeCell ref="A19:B19"/>
    <mergeCell ref="A26:B26"/>
    <mergeCell ref="A28:E28"/>
    <mergeCell ref="A22:B22"/>
    <mergeCell ref="A30:F30"/>
    <mergeCell ref="A20:B20"/>
    <mergeCell ref="A21:B21"/>
    <mergeCell ref="A23:B23"/>
    <mergeCell ref="A24:B24"/>
    <mergeCell ref="A25:B25"/>
  </mergeCells>
  <printOptions horizontalCentered="1"/>
  <pageMargins left="0.78740157480314965" right="0.39370078740157483" top="0.78740157480314965" bottom="0.19685039370078741" header="0.31496062992125984" footer="0.31496062992125984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3:H12"/>
  <sheetViews>
    <sheetView view="pageBreakPreview" topLeftCell="B1" zoomScaleNormal="85" zoomScaleSheetLayoutView="100" workbookViewId="0">
      <selection activeCell="I16" sqref="I16"/>
    </sheetView>
  </sheetViews>
  <sheetFormatPr defaultRowHeight="15.75" x14ac:dyDescent="0.25"/>
  <cols>
    <col min="1" max="1" width="5.140625" style="35" customWidth="1"/>
    <col min="2" max="2" width="32.85546875" style="35" customWidth="1"/>
    <col min="3" max="3" width="24" style="35" customWidth="1"/>
    <col min="4" max="4" width="14.28515625" style="35" customWidth="1"/>
    <col min="5" max="5" width="18" style="35" customWidth="1"/>
    <col min="6" max="6" width="19.28515625" style="35" customWidth="1"/>
    <col min="7" max="7" width="16.28515625" style="35" customWidth="1"/>
    <col min="8" max="257" width="9.28515625" style="35"/>
    <col min="258" max="258" width="28.42578125" style="35" customWidth="1"/>
    <col min="259" max="259" width="30.7109375" style="35" customWidth="1"/>
    <col min="260" max="260" width="24.42578125" style="35" customWidth="1"/>
    <col min="261" max="261" width="25" style="35" customWidth="1"/>
    <col min="262" max="262" width="22.7109375" style="35" customWidth="1"/>
    <col min="263" max="263" width="17.5703125" style="35" customWidth="1"/>
    <col min="264" max="513" width="9.28515625" style="35"/>
    <col min="514" max="514" width="28.42578125" style="35" customWidth="1"/>
    <col min="515" max="515" width="30.7109375" style="35" customWidth="1"/>
    <col min="516" max="516" width="24.42578125" style="35" customWidth="1"/>
    <col min="517" max="517" width="25" style="35" customWidth="1"/>
    <col min="518" max="518" width="22.7109375" style="35" customWidth="1"/>
    <col min="519" max="519" width="17.5703125" style="35" customWidth="1"/>
    <col min="520" max="769" width="9.28515625" style="35"/>
    <col min="770" max="770" width="28.42578125" style="35" customWidth="1"/>
    <col min="771" max="771" width="30.7109375" style="35" customWidth="1"/>
    <col min="772" max="772" width="24.42578125" style="35" customWidth="1"/>
    <col min="773" max="773" width="25" style="35" customWidth="1"/>
    <col min="774" max="774" width="22.7109375" style="35" customWidth="1"/>
    <col min="775" max="775" width="17.5703125" style="35" customWidth="1"/>
    <col min="776" max="1025" width="9.28515625" style="35"/>
    <col min="1026" max="1026" width="28.42578125" style="35" customWidth="1"/>
    <col min="1027" max="1027" width="30.7109375" style="35" customWidth="1"/>
    <col min="1028" max="1028" width="24.42578125" style="35" customWidth="1"/>
    <col min="1029" max="1029" width="25" style="35" customWidth="1"/>
    <col min="1030" max="1030" width="22.7109375" style="35" customWidth="1"/>
    <col min="1031" max="1031" width="17.5703125" style="35" customWidth="1"/>
    <col min="1032" max="1281" width="9.28515625" style="35"/>
    <col min="1282" max="1282" width="28.42578125" style="35" customWidth="1"/>
    <col min="1283" max="1283" width="30.7109375" style="35" customWidth="1"/>
    <col min="1284" max="1284" width="24.42578125" style="35" customWidth="1"/>
    <col min="1285" max="1285" width="25" style="35" customWidth="1"/>
    <col min="1286" max="1286" width="22.7109375" style="35" customWidth="1"/>
    <col min="1287" max="1287" width="17.5703125" style="35" customWidth="1"/>
    <col min="1288" max="1537" width="9.28515625" style="35"/>
    <col min="1538" max="1538" width="28.42578125" style="35" customWidth="1"/>
    <col min="1539" max="1539" width="30.7109375" style="35" customWidth="1"/>
    <col min="1540" max="1540" width="24.42578125" style="35" customWidth="1"/>
    <col min="1541" max="1541" width="25" style="35" customWidth="1"/>
    <col min="1542" max="1542" width="22.7109375" style="35" customWidth="1"/>
    <col min="1543" max="1543" width="17.5703125" style="35" customWidth="1"/>
    <col min="1544" max="1793" width="9.28515625" style="35"/>
    <col min="1794" max="1794" width="28.42578125" style="35" customWidth="1"/>
    <col min="1795" max="1795" width="30.7109375" style="35" customWidth="1"/>
    <col min="1796" max="1796" width="24.42578125" style="35" customWidth="1"/>
    <col min="1797" max="1797" width="25" style="35" customWidth="1"/>
    <col min="1798" max="1798" width="22.7109375" style="35" customWidth="1"/>
    <col min="1799" max="1799" width="17.5703125" style="35" customWidth="1"/>
    <col min="1800" max="2049" width="9.28515625" style="35"/>
    <col min="2050" max="2050" width="28.42578125" style="35" customWidth="1"/>
    <col min="2051" max="2051" width="30.7109375" style="35" customWidth="1"/>
    <col min="2052" max="2052" width="24.42578125" style="35" customWidth="1"/>
    <col min="2053" max="2053" width="25" style="35" customWidth="1"/>
    <col min="2054" max="2054" width="22.7109375" style="35" customWidth="1"/>
    <col min="2055" max="2055" width="17.5703125" style="35" customWidth="1"/>
    <col min="2056" max="2305" width="9.28515625" style="35"/>
    <col min="2306" max="2306" width="28.42578125" style="35" customWidth="1"/>
    <col min="2307" max="2307" width="30.7109375" style="35" customWidth="1"/>
    <col min="2308" max="2308" width="24.42578125" style="35" customWidth="1"/>
    <col min="2309" max="2309" width="25" style="35" customWidth="1"/>
    <col min="2310" max="2310" width="22.7109375" style="35" customWidth="1"/>
    <col min="2311" max="2311" width="17.5703125" style="35" customWidth="1"/>
    <col min="2312" max="2561" width="9.28515625" style="35"/>
    <col min="2562" max="2562" width="28.42578125" style="35" customWidth="1"/>
    <col min="2563" max="2563" width="30.7109375" style="35" customWidth="1"/>
    <col min="2564" max="2564" width="24.42578125" style="35" customWidth="1"/>
    <col min="2565" max="2565" width="25" style="35" customWidth="1"/>
    <col min="2566" max="2566" width="22.7109375" style="35" customWidth="1"/>
    <col min="2567" max="2567" width="17.5703125" style="35" customWidth="1"/>
    <col min="2568" max="2817" width="9.28515625" style="35"/>
    <col min="2818" max="2818" width="28.42578125" style="35" customWidth="1"/>
    <col min="2819" max="2819" width="30.7109375" style="35" customWidth="1"/>
    <col min="2820" max="2820" width="24.42578125" style="35" customWidth="1"/>
    <col min="2821" max="2821" width="25" style="35" customWidth="1"/>
    <col min="2822" max="2822" width="22.7109375" style="35" customWidth="1"/>
    <col min="2823" max="2823" width="17.5703125" style="35" customWidth="1"/>
    <col min="2824" max="3073" width="9.28515625" style="35"/>
    <col min="3074" max="3074" width="28.42578125" style="35" customWidth="1"/>
    <col min="3075" max="3075" width="30.7109375" style="35" customWidth="1"/>
    <col min="3076" max="3076" width="24.42578125" style="35" customWidth="1"/>
    <col min="3077" max="3077" width="25" style="35" customWidth="1"/>
    <col min="3078" max="3078" width="22.7109375" style="35" customWidth="1"/>
    <col min="3079" max="3079" width="17.5703125" style="35" customWidth="1"/>
    <col min="3080" max="3329" width="9.28515625" style="35"/>
    <col min="3330" max="3330" width="28.42578125" style="35" customWidth="1"/>
    <col min="3331" max="3331" width="30.7109375" style="35" customWidth="1"/>
    <col min="3332" max="3332" width="24.42578125" style="35" customWidth="1"/>
    <col min="3333" max="3333" width="25" style="35" customWidth="1"/>
    <col min="3334" max="3334" width="22.7109375" style="35" customWidth="1"/>
    <col min="3335" max="3335" width="17.5703125" style="35" customWidth="1"/>
    <col min="3336" max="3585" width="9.28515625" style="35"/>
    <col min="3586" max="3586" width="28.42578125" style="35" customWidth="1"/>
    <col min="3587" max="3587" width="30.7109375" style="35" customWidth="1"/>
    <col min="3588" max="3588" width="24.42578125" style="35" customWidth="1"/>
    <col min="3589" max="3589" width="25" style="35" customWidth="1"/>
    <col min="3590" max="3590" width="22.7109375" style="35" customWidth="1"/>
    <col min="3591" max="3591" width="17.5703125" style="35" customWidth="1"/>
    <col min="3592" max="3841" width="9.28515625" style="35"/>
    <col min="3842" max="3842" width="28.42578125" style="35" customWidth="1"/>
    <col min="3843" max="3843" width="30.7109375" style="35" customWidth="1"/>
    <col min="3844" max="3844" width="24.42578125" style="35" customWidth="1"/>
    <col min="3845" max="3845" width="25" style="35" customWidth="1"/>
    <col min="3846" max="3846" width="22.7109375" style="35" customWidth="1"/>
    <col min="3847" max="3847" width="17.5703125" style="35" customWidth="1"/>
    <col min="3848" max="4097" width="9.28515625" style="35"/>
    <col min="4098" max="4098" width="28.42578125" style="35" customWidth="1"/>
    <col min="4099" max="4099" width="30.7109375" style="35" customWidth="1"/>
    <col min="4100" max="4100" width="24.42578125" style="35" customWidth="1"/>
    <col min="4101" max="4101" width="25" style="35" customWidth="1"/>
    <col min="4102" max="4102" width="22.7109375" style="35" customWidth="1"/>
    <col min="4103" max="4103" width="17.5703125" style="35" customWidth="1"/>
    <col min="4104" max="4353" width="9.28515625" style="35"/>
    <col min="4354" max="4354" width="28.42578125" style="35" customWidth="1"/>
    <col min="4355" max="4355" width="30.7109375" style="35" customWidth="1"/>
    <col min="4356" max="4356" width="24.42578125" style="35" customWidth="1"/>
    <col min="4357" max="4357" width="25" style="35" customWidth="1"/>
    <col min="4358" max="4358" width="22.7109375" style="35" customWidth="1"/>
    <col min="4359" max="4359" width="17.5703125" style="35" customWidth="1"/>
    <col min="4360" max="4609" width="9.28515625" style="35"/>
    <col min="4610" max="4610" width="28.42578125" style="35" customWidth="1"/>
    <col min="4611" max="4611" width="30.7109375" style="35" customWidth="1"/>
    <col min="4612" max="4612" width="24.42578125" style="35" customWidth="1"/>
    <col min="4613" max="4613" width="25" style="35" customWidth="1"/>
    <col min="4614" max="4614" width="22.7109375" style="35" customWidth="1"/>
    <col min="4615" max="4615" width="17.5703125" style="35" customWidth="1"/>
    <col min="4616" max="4865" width="9.28515625" style="35"/>
    <col min="4866" max="4866" width="28.42578125" style="35" customWidth="1"/>
    <col min="4867" max="4867" width="30.7109375" style="35" customWidth="1"/>
    <col min="4868" max="4868" width="24.42578125" style="35" customWidth="1"/>
    <col min="4869" max="4869" width="25" style="35" customWidth="1"/>
    <col min="4870" max="4870" width="22.7109375" style="35" customWidth="1"/>
    <col min="4871" max="4871" width="17.5703125" style="35" customWidth="1"/>
    <col min="4872" max="5121" width="9.28515625" style="35"/>
    <col min="5122" max="5122" width="28.42578125" style="35" customWidth="1"/>
    <col min="5123" max="5123" width="30.7109375" style="35" customWidth="1"/>
    <col min="5124" max="5124" width="24.42578125" style="35" customWidth="1"/>
    <col min="5125" max="5125" width="25" style="35" customWidth="1"/>
    <col min="5126" max="5126" width="22.7109375" style="35" customWidth="1"/>
    <col min="5127" max="5127" width="17.5703125" style="35" customWidth="1"/>
    <col min="5128" max="5377" width="9.28515625" style="35"/>
    <col min="5378" max="5378" width="28.42578125" style="35" customWidth="1"/>
    <col min="5379" max="5379" width="30.7109375" style="35" customWidth="1"/>
    <col min="5380" max="5380" width="24.42578125" style="35" customWidth="1"/>
    <col min="5381" max="5381" width="25" style="35" customWidth="1"/>
    <col min="5382" max="5382" width="22.7109375" style="35" customWidth="1"/>
    <col min="5383" max="5383" width="17.5703125" style="35" customWidth="1"/>
    <col min="5384" max="5633" width="9.28515625" style="35"/>
    <col min="5634" max="5634" width="28.42578125" style="35" customWidth="1"/>
    <col min="5635" max="5635" width="30.7109375" style="35" customWidth="1"/>
    <col min="5636" max="5636" width="24.42578125" style="35" customWidth="1"/>
    <col min="5637" max="5637" width="25" style="35" customWidth="1"/>
    <col min="5638" max="5638" width="22.7109375" style="35" customWidth="1"/>
    <col min="5639" max="5639" width="17.5703125" style="35" customWidth="1"/>
    <col min="5640" max="5889" width="9.28515625" style="35"/>
    <col min="5890" max="5890" width="28.42578125" style="35" customWidth="1"/>
    <col min="5891" max="5891" width="30.7109375" style="35" customWidth="1"/>
    <col min="5892" max="5892" width="24.42578125" style="35" customWidth="1"/>
    <col min="5893" max="5893" width="25" style="35" customWidth="1"/>
    <col min="5894" max="5894" width="22.7109375" style="35" customWidth="1"/>
    <col min="5895" max="5895" width="17.5703125" style="35" customWidth="1"/>
    <col min="5896" max="6145" width="9.28515625" style="35"/>
    <col min="6146" max="6146" width="28.42578125" style="35" customWidth="1"/>
    <col min="6147" max="6147" width="30.7109375" style="35" customWidth="1"/>
    <col min="6148" max="6148" width="24.42578125" style="35" customWidth="1"/>
    <col min="6149" max="6149" width="25" style="35" customWidth="1"/>
    <col min="6150" max="6150" width="22.7109375" style="35" customWidth="1"/>
    <col min="6151" max="6151" width="17.5703125" style="35" customWidth="1"/>
    <col min="6152" max="6401" width="9.28515625" style="35"/>
    <col min="6402" max="6402" width="28.42578125" style="35" customWidth="1"/>
    <col min="6403" max="6403" width="30.7109375" style="35" customWidth="1"/>
    <col min="6404" max="6404" width="24.42578125" style="35" customWidth="1"/>
    <col min="6405" max="6405" width="25" style="35" customWidth="1"/>
    <col min="6406" max="6406" width="22.7109375" style="35" customWidth="1"/>
    <col min="6407" max="6407" width="17.5703125" style="35" customWidth="1"/>
    <col min="6408" max="6657" width="9.28515625" style="35"/>
    <col min="6658" max="6658" width="28.42578125" style="35" customWidth="1"/>
    <col min="6659" max="6659" width="30.7109375" style="35" customWidth="1"/>
    <col min="6660" max="6660" width="24.42578125" style="35" customWidth="1"/>
    <col min="6661" max="6661" width="25" style="35" customWidth="1"/>
    <col min="6662" max="6662" width="22.7109375" style="35" customWidth="1"/>
    <col min="6663" max="6663" width="17.5703125" style="35" customWidth="1"/>
    <col min="6664" max="6913" width="9.28515625" style="35"/>
    <col min="6914" max="6914" width="28.42578125" style="35" customWidth="1"/>
    <col min="6915" max="6915" width="30.7109375" style="35" customWidth="1"/>
    <col min="6916" max="6916" width="24.42578125" style="35" customWidth="1"/>
    <col min="6917" max="6917" width="25" style="35" customWidth="1"/>
    <col min="6918" max="6918" width="22.7109375" style="35" customWidth="1"/>
    <col min="6919" max="6919" width="17.5703125" style="35" customWidth="1"/>
    <col min="6920" max="7169" width="9.28515625" style="35"/>
    <col min="7170" max="7170" width="28.42578125" style="35" customWidth="1"/>
    <col min="7171" max="7171" width="30.7109375" style="35" customWidth="1"/>
    <col min="7172" max="7172" width="24.42578125" style="35" customWidth="1"/>
    <col min="7173" max="7173" width="25" style="35" customWidth="1"/>
    <col min="7174" max="7174" width="22.7109375" style="35" customWidth="1"/>
    <col min="7175" max="7175" width="17.5703125" style="35" customWidth="1"/>
    <col min="7176" max="7425" width="9.28515625" style="35"/>
    <col min="7426" max="7426" width="28.42578125" style="35" customWidth="1"/>
    <col min="7427" max="7427" width="30.7109375" style="35" customWidth="1"/>
    <col min="7428" max="7428" width="24.42578125" style="35" customWidth="1"/>
    <col min="7429" max="7429" width="25" style="35" customWidth="1"/>
    <col min="7430" max="7430" width="22.7109375" style="35" customWidth="1"/>
    <col min="7431" max="7431" width="17.5703125" style="35" customWidth="1"/>
    <col min="7432" max="7681" width="9.28515625" style="35"/>
    <col min="7682" max="7682" width="28.42578125" style="35" customWidth="1"/>
    <col min="7683" max="7683" width="30.7109375" style="35" customWidth="1"/>
    <col min="7684" max="7684" width="24.42578125" style="35" customWidth="1"/>
    <col min="7685" max="7685" width="25" style="35" customWidth="1"/>
    <col min="7686" max="7686" width="22.7109375" style="35" customWidth="1"/>
    <col min="7687" max="7687" width="17.5703125" style="35" customWidth="1"/>
    <col min="7688" max="7937" width="9.28515625" style="35"/>
    <col min="7938" max="7938" width="28.42578125" style="35" customWidth="1"/>
    <col min="7939" max="7939" width="30.7109375" style="35" customWidth="1"/>
    <col min="7940" max="7940" width="24.42578125" style="35" customWidth="1"/>
    <col min="7941" max="7941" width="25" style="35" customWidth="1"/>
    <col min="7942" max="7942" width="22.7109375" style="35" customWidth="1"/>
    <col min="7943" max="7943" width="17.5703125" style="35" customWidth="1"/>
    <col min="7944" max="8193" width="9.28515625" style="35"/>
    <col min="8194" max="8194" width="28.42578125" style="35" customWidth="1"/>
    <col min="8195" max="8195" width="30.7109375" style="35" customWidth="1"/>
    <col min="8196" max="8196" width="24.42578125" style="35" customWidth="1"/>
    <col min="8197" max="8197" width="25" style="35" customWidth="1"/>
    <col min="8198" max="8198" width="22.7109375" style="35" customWidth="1"/>
    <col min="8199" max="8199" width="17.5703125" style="35" customWidth="1"/>
    <col min="8200" max="8449" width="9.28515625" style="35"/>
    <col min="8450" max="8450" width="28.42578125" style="35" customWidth="1"/>
    <col min="8451" max="8451" width="30.7109375" style="35" customWidth="1"/>
    <col min="8452" max="8452" width="24.42578125" style="35" customWidth="1"/>
    <col min="8453" max="8453" width="25" style="35" customWidth="1"/>
    <col min="8454" max="8454" width="22.7109375" style="35" customWidth="1"/>
    <col min="8455" max="8455" width="17.5703125" style="35" customWidth="1"/>
    <col min="8456" max="8705" width="9.28515625" style="35"/>
    <col min="8706" max="8706" width="28.42578125" style="35" customWidth="1"/>
    <col min="8707" max="8707" width="30.7109375" style="35" customWidth="1"/>
    <col min="8708" max="8708" width="24.42578125" style="35" customWidth="1"/>
    <col min="8709" max="8709" width="25" style="35" customWidth="1"/>
    <col min="8710" max="8710" width="22.7109375" style="35" customWidth="1"/>
    <col min="8711" max="8711" width="17.5703125" style="35" customWidth="1"/>
    <col min="8712" max="8961" width="9.28515625" style="35"/>
    <col min="8962" max="8962" width="28.42578125" style="35" customWidth="1"/>
    <col min="8963" max="8963" width="30.7109375" style="35" customWidth="1"/>
    <col min="8964" max="8964" width="24.42578125" style="35" customWidth="1"/>
    <col min="8965" max="8965" width="25" style="35" customWidth="1"/>
    <col min="8966" max="8966" width="22.7109375" style="35" customWidth="1"/>
    <col min="8967" max="8967" width="17.5703125" style="35" customWidth="1"/>
    <col min="8968" max="9217" width="9.28515625" style="35"/>
    <col min="9218" max="9218" width="28.42578125" style="35" customWidth="1"/>
    <col min="9219" max="9219" width="30.7109375" style="35" customWidth="1"/>
    <col min="9220" max="9220" width="24.42578125" style="35" customWidth="1"/>
    <col min="9221" max="9221" width="25" style="35" customWidth="1"/>
    <col min="9222" max="9222" width="22.7109375" style="35" customWidth="1"/>
    <col min="9223" max="9223" width="17.5703125" style="35" customWidth="1"/>
    <col min="9224" max="9473" width="9.28515625" style="35"/>
    <col min="9474" max="9474" width="28.42578125" style="35" customWidth="1"/>
    <col min="9475" max="9475" width="30.7109375" style="35" customWidth="1"/>
    <col min="9476" max="9476" width="24.42578125" style="35" customWidth="1"/>
    <col min="9477" max="9477" width="25" style="35" customWidth="1"/>
    <col min="9478" max="9478" width="22.7109375" style="35" customWidth="1"/>
    <col min="9479" max="9479" width="17.5703125" style="35" customWidth="1"/>
    <col min="9480" max="9729" width="9.28515625" style="35"/>
    <col min="9730" max="9730" width="28.42578125" style="35" customWidth="1"/>
    <col min="9731" max="9731" width="30.7109375" style="35" customWidth="1"/>
    <col min="9732" max="9732" width="24.42578125" style="35" customWidth="1"/>
    <col min="9733" max="9733" width="25" style="35" customWidth="1"/>
    <col min="9734" max="9734" width="22.7109375" style="35" customWidth="1"/>
    <col min="9735" max="9735" width="17.5703125" style="35" customWidth="1"/>
    <col min="9736" max="9985" width="9.28515625" style="35"/>
    <col min="9986" max="9986" width="28.42578125" style="35" customWidth="1"/>
    <col min="9987" max="9987" width="30.7109375" style="35" customWidth="1"/>
    <col min="9988" max="9988" width="24.42578125" style="35" customWidth="1"/>
    <col min="9989" max="9989" width="25" style="35" customWidth="1"/>
    <col min="9990" max="9990" width="22.7109375" style="35" customWidth="1"/>
    <col min="9991" max="9991" width="17.5703125" style="35" customWidth="1"/>
    <col min="9992" max="10241" width="9.28515625" style="35"/>
    <col min="10242" max="10242" width="28.42578125" style="35" customWidth="1"/>
    <col min="10243" max="10243" width="30.7109375" style="35" customWidth="1"/>
    <col min="10244" max="10244" width="24.42578125" style="35" customWidth="1"/>
    <col min="10245" max="10245" width="25" style="35" customWidth="1"/>
    <col min="10246" max="10246" width="22.7109375" style="35" customWidth="1"/>
    <col min="10247" max="10247" width="17.5703125" style="35" customWidth="1"/>
    <col min="10248" max="10497" width="9.28515625" style="35"/>
    <col min="10498" max="10498" width="28.42578125" style="35" customWidth="1"/>
    <col min="10499" max="10499" width="30.7109375" style="35" customWidth="1"/>
    <col min="10500" max="10500" width="24.42578125" style="35" customWidth="1"/>
    <col min="10501" max="10501" width="25" style="35" customWidth="1"/>
    <col min="10502" max="10502" width="22.7109375" style="35" customWidth="1"/>
    <col min="10503" max="10503" width="17.5703125" style="35" customWidth="1"/>
    <col min="10504" max="10753" width="9.28515625" style="35"/>
    <col min="10754" max="10754" width="28.42578125" style="35" customWidth="1"/>
    <col min="10755" max="10755" width="30.7109375" style="35" customWidth="1"/>
    <col min="10756" max="10756" width="24.42578125" style="35" customWidth="1"/>
    <col min="10757" max="10757" width="25" style="35" customWidth="1"/>
    <col min="10758" max="10758" width="22.7109375" style="35" customWidth="1"/>
    <col min="10759" max="10759" width="17.5703125" style="35" customWidth="1"/>
    <col min="10760" max="11009" width="9.28515625" style="35"/>
    <col min="11010" max="11010" width="28.42578125" style="35" customWidth="1"/>
    <col min="11011" max="11011" width="30.7109375" style="35" customWidth="1"/>
    <col min="11012" max="11012" width="24.42578125" style="35" customWidth="1"/>
    <col min="11013" max="11013" width="25" style="35" customWidth="1"/>
    <col min="11014" max="11014" width="22.7109375" style="35" customWidth="1"/>
    <col min="11015" max="11015" width="17.5703125" style="35" customWidth="1"/>
    <col min="11016" max="11265" width="9.28515625" style="35"/>
    <col min="11266" max="11266" width="28.42578125" style="35" customWidth="1"/>
    <col min="11267" max="11267" width="30.7109375" style="35" customWidth="1"/>
    <col min="11268" max="11268" width="24.42578125" style="35" customWidth="1"/>
    <col min="11269" max="11269" width="25" style="35" customWidth="1"/>
    <col min="11270" max="11270" width="22.7109375" style="35" customWidth="1"/>
    <col min="11271" max="11271" width="17.5703125" style="35" customWidth="1"/>
    <col min="11272" max="11521" width="9.28515625" style="35"/>
    <col min="11522" max="11522" width="28.42578125" style="35" customWidth="1"/>
    <col min="11523" max="11523" width="30.7109375" style="35" customWidth="1"/>
    <col min="11524" max="11524" width="24.42578125" style="35" customWidth="1"/>
    <col min="11525" max="11525" width="25" style="35" customWidth="1"/>
    <col min="11526" max="11526" width="22.7109375" style="35" customWidth="1"/>
    <col min="11527" max="11527" width="17.5703125" style="35" customWidth="1"/>
    <col min="11528" max="11777" width="9.28515625" style="35"/>
    <col min="11778" max="11778" width="28.42578125" style="35" customWidth="1"/>
    <col min="11779" max="11779" width="30.7109375" style="35" customWidth="1"/>
    <col min="11780" max="11780" width="24.42578125" style="35" customWidth="1"/>
    <col min="11781" max="11781" width="25" style="35" customWidth="1"/>
    <col min="11782" max="11782" width="22.7109375" style="35" customWidth="1"/>
    <col min="11783" max="11783" width="17.5703125" style="35" customWidth="1"/>
    <col min="11784" max="12033" width="9.28515625" style="35"/>
    <col min="12034" max="12034" width="28.42578125" style="35" customWidth="1"/>
    <col min="12035" max="12035" width="30.7109375" style="35" customWidth="1"/>
    <col min="12036" max="12036" width="24.42578125" style="35" customWidth="1"/>
    <col min="12037" max="12037" width="25" style="35" customWidth="1"/>
    <col min="12038" max="12038" width="22.7109375" style="35" customWidth="1"/>
    <col min="12039" max="12039" width="17.5703125" style="35" customWidth="1"/>
    <col min="12040" max="12289" width="9.28515625" style="35"/>
    <col min="12290" max="12290" width="28.42578125" style="35" customWidth="1"/>
    <col min="12291" max="12291" width="30.7109375" style="35" customWidth="1"/>
    <col min="12292" max="12292" width="24.42578125" style="35" customWidth="1"/>
    <col min="12293" max="12293" width="25" style="35" customWidth="1"/>
    <col min="12294" max="12294" width="22.7109375" style="35" customWidth="1"/>
    <col min="12295" max="12295" width="17.5703125" style="35" customWidth="1"/>
    <col min="12296" max="12545" width="9.28515625" style="35"/>
    <col min="12546" max="12546" width="28.42578125" style="35" customWidth="1"/>
    <col min="12547" max="12547" width="30.7109375" style="35" customWidth="1"/>
    <col min="12548" max="12548" width="24.42578125" style="35" customWidth="1"/>
    <col min="12549" max="12549" width="25" style="35" customWidth="1"/>
    <col min="12550" max="12550" width="22.7109375" style="35" customWidth="1"/>
    <col min="12551" max="12551" width="17.5703125" style="35" customWidth="1"/>
    <col min="12552" max="12801" width="9.28515625" style="35"/>
    <col min="12802" max="12802" width="28.42578125" style="35" customWidth="1"/>
    <col min="12803" max="12803" width="30.7109375" style="35" customWidth="1"/>
    <col min="12804" max="12804" width="24.42578125" style="35" customWidth="1"/>
    <col min="12805" max="12805" width="25" style="35" customWidth="1"/>
    <col min="12806" max="12806" width="22.7109375" style="35" customWidth="1"/>
    <col min="12807" max="12807" width="17.5703125" style="35" customWidth="1"/>
    <col min="12808" max="13057" width="9.28515625" style="35"/>
    <col min="13058" max="13058" width="28.42578125" style="35" customWidth="1"/>
    <col min="13059" max="13059" width="30.7109375" style="35" customWidth="1"/>
    <col min="13060" max="13060" width="24.42578125" style="35" customWidth="1"/>
    <col min="13061" max="13061" width="25" style="35" customWidth="1"/>
    <col min="13062" max="13062" width="22.7109375" style="35" customWidth="1"/>
    <col min="13063" max="13063" width="17.5703125" style="35" customWidth="1"/>
    <col min="13064" max="13313" width="9.28515625" style="35"/>
    <col min="13314" max="13314" width="28.42578125" style="35" customWidth="1"/>
    <col min="13315" max="13315" width="30.7109375" style="35" customWidth="1"/>
    <col min="13316" max="13316" width="24.42578125" style="35" customWidth="1"/>
    <col min="13317" max="13317" width="25" style="35" customWidth="1"/>
    <col min="13318" max="13318" width="22.7109375" style="35" customWidth="1"/>
    <col min="13319" max="13319" width="17.5703125" style="35" customWidth="1"/>
    <col min="13320" max="13569" width="9.28515625" style="35"/>
    <col min="13570" max="13570" width="28.42578125" style="35" customWidth="1"/>
    <col min="13571" max="13571" width="30.7109375" style="35" customWidth="1"/>
    <col min="13572" max="13572" width="24.42578125" style="35" customWidth="1"/>
    <col min="13573" max="13573" width="25" style="35" customWidth="1"/>
    <col min="13574" max="13574" width="22.7109375" style="35" customWidth="1"/>
    <col min="13575" max="13575" width="17.5703125" style="35" customWidth="1"/>
    <col min="13576" max="13825" width="9.28515625" style="35"/>
    <col min="13826" max="13826" width="28.42578125" style="35" customWidth="1"/>
    <col min="13827" max="13827" width="30.7109375" style="35" customWidth="1"/>
    <col min="13828" max="13828" width="24.42578125" style="35" customWidth="1"/>
    <col min="13829" max="13829" width="25" style="35" customWidth="1"/>
    <col min="13830" max="13830" width="22.7109375" style="35" customWidth="1"/>
    <col min="13831" max="13831" width="17.5703125" style="35" customWidth="1"/>
    <col min="13832" max="14081" width="9.28515625" style="35"/>
    <col min="14082" max="14082" width="28.42578125" style="35" customWidth="1"/>
    <col min="14083" max="14083" width="30.7109375" style="35" customWidth="1"/>
    <col min="14084" max="14084" width="24.42578125" style="35" customWidth="1"/>
    <col min="14085" max="14085" width="25" style="35" customWidth="1"/>
    <col min="14086" max="14086" width="22.7109375" style="35" customWidth="1"/>
    <col min="14087" max="14087" width="17.5703125" style="35" customWidth="1"/>
    <col min="14088" max="14337" width="9.28515625" style="35"/>
    <col min="14338" max="14338" width="28.42578125" style="35" customWidth="1"/>
    <col min="14339" max="14339" width="30.7109375" style="35" customWidth="1"/>
    <col min="14340" max="14340" width="24.42578125" style="35" customWidth="1"/>
    <col min="14341" max="14341" width="25" style="35" customWidth="1"/>
    <col min="14342" max="14342" width="22.7109375" style="35" customWidth="1"/>
    <col min="14343" max="14343" width="17.5703125" style="35" customWidth="1"/>
    <col min="14344" max="14593" width="9.28515625" style="35"/>
    <col min="14594" max="14594" width="28.42578125" style="35" customWidth="1"/>
    <col min="14595" max="14595" width="30.7109375" style="35" customWidth="1"/>
    <col min="14596" max="14596" width="24.42578125" style="35" customWidth="1"/>
    <col min="14597" max="14597" width="25" style="35" customWidth="1"/>
    <col min="14598" max="14598" width="22.7109375" style="35" customWidth="1"/>
    <col min="14599" max="14599" width="17.5703125" style="35" customWidth="1"/>
    <col min="14600" max="14849" width="9.28515625" style="35"/>
    <col min="14850" max="14850" width="28.42578125" style="35" customWidth="1"/>
    <col min="14851" max="14851" width="30.7109375" style="35" customWidth="1"/>
    <col min="14852" max="14852" width="24.42578125" style="35" customWidth="1"/>
    <col min="14853" max="14853" width="25" style="35" customWidth="1"/>
    <col min="14854" max="14854" width="22.7109375" style="35" customWidth="1"/>
    <col min="14855" max="14855" width="17.5703125" style="35" customWidth="1"/>
    <col min="14856" max="15105" width="9.28515625" style="35"/>
    <col min="15106" max="15106" width="28.42578125" style="35" customWidth="1"/>
    <col min="15107" max="15107" width="30.7109375" style="35" customWidth="1"/>
    <col min="15108" max="15108" width="24.42578125" style="35" customWidth="1"/>
    <col min="15109" max="15109" width="25" style="35" customWidth="1"/>
    <col min="15110" max="15110" width="22.7109375" style="35" customWidth="1"/>
    <col min="15111" max="15111" width="17.5703125" style="35" customWidth="1"/>
    <col min="15112" max="15361" width="9.28515625" style="35"/>
    <col min="15362" max="15362" width="28.42578125" style="35" customWidth="1"/>
    <col min="15363" max="15363" width="30.7109375" style="35" customWidth="1"/>
    <col min="15364" max="15364" width="24.42578125" style="35" customWidth="1"/>
    <col min="15365" max="15365" width="25" style="35" customWidth="1"/>
    <col min="15366" max="15366" width="22.7109375" style="35" customWidth="1"/>
    <col min="15367" max="15367" width="17.5703125" style="35" customWidth="1"/>
    <col min="15368" max="15617" width="9.28515625" style="35"/>
    <col min="15618" max="15618" width="28.42578125" style="35" customWidth="1"/>
    <col min="15619" max="15619" width="30.7109375" style="35" customWidth="1"/>
    <col min="15620" max="15620" width="24.42578125" style="35" customWidth="1"/>
    <col min="15621" max="15621" width="25" style="35" customWidth="1"/>
    <col min="15622" max="15622" width="22.7109375" style="35" customWidth="1"/>
    <col min="15623" max="15623" width="17.5703125" style="35" customWidth="1"/>
    <col min="15624" max="15873" width="9.28515625" style="35"/>
    <col min="15874" max="15874" width="28.42578125" style="35" customWidth="1"/>
    <col min="15875" max="15875" width="30.7109375" style="35" customWidth="1"/>
    <col min="15876" max="15876" width="24.42578125" style="35" customWidth="1"/>
    <col min="15877" max="15877" width="25" style="35" customWidth="1"/>
    <col min="15878" max="15878" width="22.7109375" style="35" customWidth="1"/>
    <col min="15879" max="15879" width="17.5703125" style="35" customWidth="1"/>
    <col min="15880" max="16129" width="9.28515625" style="35"/>
    <col min="16130" max="16130" width="28.42578125" style="35" customWidth="1"/>
    <col min="16131" max="16131" width="30.7109375" style="35" customWidth="1"/>
    <col min="16132" max="16132" width="24.42578125" style="35" customWidth="1"/>
    <col min="16133" max="16133" width="25" style="35" customWidth="1"/>
    <col min="16134" max="16134" width="22.7109375" style="35" customWidth="1"/>
    <col min="16135" max="16135" width="17.5703125" style="35" customWidth="1"/>
    <col min="16136" max="16384" width="9.28515625" style="35"/>
  </cols>
  <sheetData>
    <row r="3" spans="1:8" ht="36" customHeight="1" x14ac:dyDescent="0.25">
      <c r="A3" s="231" t="s">
        <v>15</v>
      </c>
      <c r="B3" s="231"/>
      <c r="C3" s="231"/>
      <c r="D3" s="231"/>
      <c r="E3" s="231"/>
      <c r="F3" s="231"/>
      <c r="G3" s="231"/>
    </row>
    <row r="4" spans="1:8" ht="12.75" customHeight="1" x14ac:dyDescent="0.25">
      <c r="G4" s="36" t="s">
        <v>0</v>
      </c>
    </row>
    <row r="5" spans="1:8" ht="47.25" customHeight="1" x14ac:dyDescent="0.25">
      <c r="A5" s="34" t="s">
        <v>1</v>
      </c>
      <c r="B5" s="34" t="s">
        <v>14</v>
      </c>
      <c r="C5" s="34" t="s">
        <v>13</v>
      </c>
      <c r="D5" s="34" t="s">
        <v>12</v>
      </c>
      <c r="E5" s="34" t="s">
        <v>11</v>
      </c>
      <c r="F5" s="34" t="s">
        <v>10</v>
      </c>
      <c r="G5" s="34" t="s">
        <v>9</v>
      </c>
    </row>
    <row r="6" spans="1:8" ht="39.75" customHeight="1" x14ac:dyDescent="0.25">
      <c r="A6" s="37">
        <v>1</v>
      </c>
      <c r="B6" s="38" t="s">
        <v>8</v>
      </c>
      <c r="C6" s="37" t="s">
        <v>7</v>
      </c>
      <c r="D6" s="37" t="s">
        <v>6</v>
      </c>
      <c r="E6" s="39">
        <f>40000000</f>
        <v>40000000</v>
      </c>
      <c r="F6" s="37">
        <v>19</v>
      </c>
      <c r="G6" s="40" t="s">
        <v>94</v>
      </c>
    </row>
    <row r="9" spans="1:8" ht="42" customHeight="1" x14ac:dyDescent="0.25">
      <c r="B9" s="233" t="str">
        <f>+'2024'!B22</f>
        <v xml:space="preserve">Direktor oʻrinbosari </v>
      </c>
      <c r="C9" s="233"/>
      <c r="D9" s="41"/>
      <c r="F9" s="42" t="str">
        <f>+'2024'!E22</f>
        <v>A.Miraliyev</v>
      </c>
    </row>
    <row r="10" spans="1:8" ht="45" customHeight="1" x14ac:dyDescent="0.25">
      <c r="B10" s="41"/>
      <c r="C10" s="41"/>
      <c r="D10" s="41"/>
      <c r="F10" s="41"/>
      <c r="H10" s="43"/>
    </row>
    <row r="11" spans="1:8" ht="45.75" customHeight="1" x14ac:dyDescent="0.25">
      <c r="B11" s="232" t="str">
        <f>+'2024'!B24</f>
        <v xml:space="preserve">Davlat aktivlarini boshqarish, 
transformatsiya va xususiylashtirish
jamgʻarmasini yuritish boshqarmasi boshligʻi </v>
      </c>
      <c r="C11" s="232"/>
      <c r="D11" s="44"/>
      <c r="E11" s="45"/>
      <c r="F11" s="44" t="str">
        <f>+'2024'!E24</f>
        <v>M. Gʻafurov</v>
      </c>
      <c r="H11" s="43"/>
    </row>
    <row r="12" spans="1:8" ht="12.75" customHeight="1" x14ac:dyDescent="0.25"/>
  </sheetData>
  <mergeCells count="3">
    <mergeCell ref="A3:G3"/>
    <mergeCell ref="B11:C11"/>
    <mergeCell ref="B9:C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2024</vt:lpstr>
      <vt:lpstr>Ҳукумат қарорлари</vt:lpstr>
      <vt:lpstr>Махаллий хокимият</vt:lpstr>
      <vt:lpstr>3-илова</vt:lpstr>
      <vt:lpstr>4-илова</vt:lpstr>
      <vt:lpstr>'Ҳукумат қарорлари'!Заголовки_для_печати</vt:lpstr>
      <vt:lpstr>'2024'!Область_печати</vt:lpstr>
      <vt:lpstr>'Махаллий хокимият'!Область_печати</vt:lpstr>
      <vt:lpstr>'Ҳукумат қарорлари'!Область_печати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Alisher A. Namazov</dc:creator>
  <cp:lastModifiedBy>Alisher A. Namazov</cp:lastModifiedBy>
  <cp:lastPrinted>2024-10-18T11:08:12Z</cp:lastPrinted>
  <dcterms:created xsi:type="dcterms:W3CDTF">2021-03-10T15:51:21Z</dcterms:created>
  <dcterms:modified xsi:type="dcterms:W3CDTF">2024-10-18T11:13:40Z</dcterms:modified>
</cp:coreProperties>
</file>